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65461" windowWidth="7680" windowHeight="9915" activeTab="5"/>
  </bookViews>
  <sheets>
    <sheet name="Einzel Damen" sheetId="1" r:id="rId1"/>
    <sheet name=" Einzel Herren " sheetId="2" r:id="rId2"/>
    <sheet name="HerrenTeam" sheetId="3" r:id="rId3"/>
    <sheet name="Tab Herren" sheetId="4" r:id="rId4"/>
    <sheet name="Damen Team" sheetId="5" r:id="rId5"/>
    <sheet name="Tab Damen" sheetId="6" r:id="rId6"/>
    <sheet name="Spielzettell" sheetId="7" state="hidden" r:id="rId7"/>
  </sheets>
  <definedNames>
    <definedName name="_xlnm.Print_Area" localSheetId="1">' Einzel Herren '!#REF!</definedName>
    <definedName name="_xlnm.Print_Area" localSheetId="4">'Damen Team'!$B$1:$S$64</definedName>
    <definedName name="_xlnm.Print_Area" localSheetId="2">'HerrenTeam'!$B$25:$T$36</definedName>
    <definedName name="_xlnm.Print_Area" localSheetId="5">'Tab Damen'!$A$1:$H$14</definedName>
    <definedName name="_xlnm.Print_Area" localSheetId="3">'Tab Herren'!$A$1:$H$24</definedName>
  </definedNames>
  <calcPr fullCalcOnLoad="1"/>
</workbook>
</file>

<file path=xl/sharedStrings.xml><?xml version="1.0" encoding="utf-8"?>
<sst xmlns="http://schemas.openxmlformats.org/spreadsheetml/2006/main" count="692" uniqueCount="183">
  <si>
    <t>BSV Augsburg</t>
  </si>
  <si>
    <t>Bayreuther BV</t>
  </si>
  <si>
    <t>ABV Hallstadt</t>
  </si>
  <si>
    <t>BC Nürnberg</t>
  </si>
  <si>
    <t>BV Höchberg</t>
  </si>
  <si>
    <t>BV Regensburg</t>
  </si>
  <si>
    <t>BSV Stein</t>
  </si>
  <si>
    <t>BSV Ulm/Neu-Ulm</t>
  </si>
  <si>
    <t>SG DKJ Rimpar</t>
  </si>
  <si>
    <t>BV Rottendorf</t>
  </si>
  <si>
    <t>BV Würzburg</t>
  </si>
  <si>
    <t xml:space="preserve">Nürnberg Brunswick </t>
  </si>
  <si>
    <t>Bayernfinale</t>
  </si>
  <si>
    <t>HERREN</t>
  </si>
  <si>
    <t>Platz</t>
  </si>
  <si>
    <t>Verein</t>
  </si>
  <si>
    <t>1 . Serie</t>
  </si>
  <si>
    <t>2. Serie</t>
  </si>
  <si>
    <t>Gesamt</t>
  </si>
  <si>
    <t>Spiele</t>
  </si>
  <si>
    <t>Schnitt</t>
  </si>
  <si>
    <t>EDV NR</t>
  </si>
  <si>
    <t>NAME</t>
  </si>
  <si>
    <t>1 Spiel</t>
  </si>
  <si>
    <t>2 Spiel</t>
  </si>
  <si>
    <t>3 Spiel</t>
  </si>
  <si>
    <t>4 Spiel</t>
  </si>
  <si>
    <t>5 Spiel</t>
  </si>
  <si>
    <t>6 Spiel</t>
  </si>
  <si>
    <t>1. Serie</t>
  </si>
  <si>
    <t>7 Spiel</t>
  </si>
  <si>
    <t>8 Spiel</t>
  </si>
  <si>
    <t>9 Spiel</t>
  </si>
  <si>
    <t>10 Spiel</t>
  </si>
  <si>
    <t>11 Spiel</t>
  </si>
  <si>
    <t>12 Spiel</t>
  </si>
  <si>
    <t xml:space="preserve">Gesamt </t>
  </si>
  <si>
    <t>Rieß Claudia</t>
  </si>
  <si>
    <t>Bräutigam Marion</t>
  </si>
  <si>
    <t>Weiske Marina</t>
  </si>
  <si>
    <t>Baldissera Elisabeth</t>
  </si>
  <si>
    <t>MKV München</t>
  </si>
  <si>
    <t>Haas Melanie</t>
  </si>
  <si>
    <t>Thiede Sina</t>
  </si>
  <si>
    <t>Börding Petra</t>
  </si>
  <si>
    <t>Hamfler Claudia</t>
  </si>
  <si>
    <t>Krämer Gisela</t>
  </si>
  <si>
    <t>Legl Renate</t>
  </si>
  <si>
    <t>Dietrich Ursula</t>
  </si>
  <si>
    <t>Scharrer Doris</t>
  </si>
  <si>
    <t>Gold Michaela</t>
  </si>
  <si>
    <t>Weigert Ilse</t>
  </si>
  <si>
    <t>Rauch Gabriele</t>
  </si>
  <si>
    <t>Schmitt Ingeborg</t>
  </si>
  <si>
    <t>Vogel Christa</t>
  </si>
  <si>
    <t>Hödl Renate</t>
  </si>
  <si>
    <t>DAMEN</t>
  </si>
  <si>
    <t>Rupertinger Manfred</t>
  </si>
  <si>
    <t>Schmitt Jürgen</t>
  </si>
  <si>
    <t>Boch Manfred</t>
  </si>
  <si>
    <t>Schenkel Jürgen</t>
  </si>
  <si>
    <t>Summe  Gesamt</t>
  </si>
  <si>
    <t>Deutsche Vereinsmannschaftsmeisterschaft 2003</t>
  </si>
  <si>
    <t>Georg Joe</t>
  </si>
  <si>
    <t>Owens Fred</t>
  </si>
  <si>
    <t>Weiske Klaus</t>
  </si>
  <si>
    <t>Lerner Roland</t>
  </si>
  <si>
    <t>Kinney Scott</t>
  </si>
  <si>
    <t>Weber Wolfgang</t>
  </si>
  <si>
    <t>Weiskopf Peter</t>
  </si>
  <si>
    <t>Fischbach Max</t>
  </si>
  <si>
    <t>Ervin James</t>
  </si>
  <si>
    <t>Stemmler Jürgen</t>
  </si>
  <si>
    <t>Leikam Frank</t>
  </si>
  <si>
    <t>Huth Andreas</t>
  </si>
  <si>
    <t>Wiedemann Marco</t>
  </si>
  <si>
    <t>Börding Peter</t>
  </si>
  <si>
    <t>Peinelt Helmut</t>
  </si>
  <si>
    <t>Zimmermann Alfred</t>
  </si>
  <si>
    <t>Schuster Dieter</t>
  </si>
  <si>
    <t>Körber Paul</t>
  </si>
  <si>
    <t>Schlundt Michael</t>
  </si>
  <si>
    <t>Stallworth Holten</t>
  </si>
  <si>
    <t>Zimmermann Rolf</t>
  </si>
  <si>
    <t>Werder Jan Uwe</t>
  </si>
  <si>
    <t>Glaser Gerhard</t>
  </si>
  <si>
    <t>Werder Uwe</t>
  </si>
  <si>
    <t>Dilling Michael</t>
  </si>
  <si>
    <t>Ulsamer Clemens</t>
  </si>
  <si>
    <t>Schön Horst</t>
  </si>
  <si>
    <t>Rechenberg Christian</t>
  </si>
  <si>
    <t>Baumann Jürgen</t>
  </si>
  <si>
    <t>Sommer Andreas</t>
  </si>
  <si>
    <t>Nierlich Peter</t>
  </si>
  <si>
    <t>Uebelacker Hans</t>
  </si>
  <si>
    <t>Uebelacker  Erich</t>
  </si>
  <si>
    <t>Su. 1 - 6</t>
  </si>
  <si>
    <t>Su. 7 -12</t>
  </si>
  <si>
    <t>Verein :</t>
  </si>
  <si>
    <t>Bowlinghaus Bamberg</t>
  </si>
  <si>
    <t>TV 1861 Ingostadt</t>
  </si>
  <si>
    <t>Kommer Thomas</t>
  </si>
  <si>
    <t>Scharf Rainer</t>
  </si>
  <si>
    <t>Stegner Ottmar</t>
  </si>
  <si>
    <t>Janofsky Wolfgang</t>
  </si>
  <si>
    <t>Karl William</t>
  </si>
  <si>
    <t>Groll Alexander</t>
  </si>
  <si>
    <t>Hergenröder Dominik</t>
  </si>
  <si>
    <t>Maravic Alexander</t>
  </si>
  <si>
    <t>Mrosek Manuel</t>
  </si>
  <si>
    <t>Lindner Eva</t>
  </si>
  <si>
    <t>Thiede Antonia</t>
  </si>
  <si>
    <t>Vecchione-Unger Marietta</t>
  </si>
  <si>
    <t>Mehling Günther</t>
  </si>
  <si>
    <t>Goller Winfried</t>
  </si>
  <si>
    <t>Weigand Gerd</t>
  </si>
  <si>
    <t>Ostertag Manfred</t>
  </si>
  <si>
    <t>Bechtloff Roland</t>
  </si>
  <si>
    <t>Weigand Jutta</t>
  </si>
  <si>
    <t>Tischinger Yvonne</t>
  </si>
  <si>
    <t>Treffke Helga</t>
  </si>
  <si>
    <t>Scharf Thomas</t>
  </si>
  <si>
    <t>Harles Michael</t>
  </si>
  <si>
    <t>Hacker Michael</t>
  </si>
  <si>
    <t>Wülfert Frank</t>
  </si>
  <si>
    <t>Perz Sebastian</t>
  </si>
  <si>
    <t>Jaster Steffi</t>
  </si>
  <si>
    <t>Stumpf Silvia</t>
  </si>
  <si>
    <t>Hübsch Steffi</t>
  </si>
  <si>
    <t>Ende Herren</t>
  </si>
  <si>
    <t>Fiedler Florian</t>
  </si>
  <si>
    <t>Renner Alexander</t>
  </si>
  <si>
    <t>Prietz Werner</t>
  </si>
  <si>
    <t>Lorenz Andy</t>
  </si>
  <si>
    <t>Schmuck Paul</t>
  </si>
  <si>
    <t>Specht Peter</t>
  </si>
  <si>
    <t>Völlmerk Oliver</t>
  </si>
  <si>
    <t>Bernhardt Oliver</t>
  </si>
  <si>
    <t>Katzensteiner Erich</t>
  </si>
  <si>
    <t>Hornauer Herbert</t>
  </si>
  <si>
    <t>Koller Alexander</t>
  </si>
  <si>
    <t>Söllner Willi</t>
  </si>
  <si>
    <t>Elze Bettina</t>
  </si>
  <si>
    <t>Klug Patricia</t>
  </si>
  <si>
    <t xml:space="preserve"> 04./05.10.2003</t>
  </si>
  <si>
    <t xml:space="preserve">Nürnberg Brunswick  </t>
  </si>
  <si>
    <t>NAMEN</t>
  </si>
  <si>
    <t>Gröger Markus</t>
  </si>
  <si>
    <t>Prietz Christine</t>
  </si>
  <si>
    <t>Jackson Heike</t>
  </si>
  <si>
    <t>Holdren Brett</t>
  </si>
  <si>
    <t>Bauer Kurt</t>
  </si>
  <si>
    <t>Gehweiler Manuel</t>
  </si>
  <si>
    <t>Hohmann Olaf</t>
  </si>
  <si>
    <t>Drache Wolfgang</t>
  </si>
  <si>
    <t>Tietze Rene</t>
  </si>
  <si>
    <t>Rohrer Michael</t>
  </si>
  <si>
    <t>Rothenhöfer Karl</t>
  </si>
  <si>
    <t>Hoyer Jochen</t>
  </si>
  <si>
    <t>Kirschenbauer Frank</t>
  </si>
  <si>
    <t>Marsh Paul</t>
  </si>
  <si>
    <t>Spielvogel Jochen</t>
  </si>
  <si>
    <t>Seck Ronald</t>
  </si>
  <si>
    <t>Kühn Christiane</t>
  </si>
  <si>
    <t>Beißel Ralf</t>
  </si>
  <si>
    <t>Siecora Matthias</t>
  </si>
  <si>
    <t>Wegeng Bronislaw</t>
  </si>
  <si>
    <t>Ferber Andreas</t>
  </si>
  <si>
    <t>Clemenz Brigitte</t>
  </si>
  <si>
    <t>Nirrengarten Jessica</t>
  </si>
  <si>
    <t>Deinlein Christine</t>
  </si>
  <si>
    <t>Brodowski Ute</t>
  </si>
  <si>
    <t>Martisko Petra</t>
  </si>
  <si>
    <t>Markert Peter</t>
  </si>
  <si>
    <t>Meyer Marco</t>
  </si>
  <si>
    <t>Lehmann Wolfgang</t>
  </si>
  <si>
    <t>1. BC Nürnberg</t>
  </si>
  <si>
    <t xml:space="preserve"> 1. BSV Stein</t>
  </si>
  <si>
    <t>Boè Sebastian</t>
  </si>
  <si>
    <t>Horbas Daniel</t>
  </si>
  <si>
    <t>Reinhard Thomas</t>
  </si>
  <si>
    <t>Weissenseel Michael</t>
  </si>
  <si>
    <t>Gürz Thomas</t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</si>
</sst>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#\ ##\ ##"/>
    <numFmt numFmtId="184" formatCode="0#\ ##\ ##"/>
    <numFmt numFmtId="185" formatCode="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0"/>
      <name val="Marlett"/>
      <family val="0"/>
    </font>
    <font>
      <b/>
      <sz val="10"/>
      <name val="Arial"/>
      <family val="2"/>
    </font>
    <font>
      <sz val="14"/>
      <name val="Centaur"/>
      <family val="1"/>
    </font>
    <font>
      <sz val="9"/>
      <name val="Arial"/>
      <family val="2"/>
    </font>
    <font>
      <sz val="16"/>
      <name val="Centaur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84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83" fontId="4" fillId="0" borderId="3" xfId="0" applyNumberFormat="1" applyFont="1" applyFill="1" applyBorder="1" applyAlignment="1">
      <alignment horizontal="center" vertical="center"/>
    </xf>
    <xf numFmtId="183" fontId="0" fillId="0" borderId="3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3" fontId="4" fillId="0" borderId="3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showGridLines="0" workbookViewId="0" topLeftCell="A1">
      <selection activeCell="M13" sqref="M13"/>
    </sheetView>
  </sheetViews>
  <sheetFormatPr defaultColWidth="11.421875" defaultRowHeight="15" customHeight="1"/>
  <cols>
    <col min="1" max="1" width="9.00390625" style="6" bestFit="1" customWidth="1"/>
    <col min="2" max="2" width="23.8515625" style="0" customWidth="1"/>
    <col min="3" max="8" width="6.421875" style="13" customWidth="1"/>
    <col min="9" max="9" width="7.00390625" style="13" customWidth="1"/>
    <col min="10" max="12" width="6.421875" style="13" customWidth="1"/>
    <col min="13" max="15" width="7.421875" style="13" customWidth="1"/>
    <col min="16" max="16" width="7.00390625" style="13" customWidth="1"/>
    <col min="17" max="18" width="10.7109375" style="13" customWidth="1"/>
    <col min="19" max="19" width="11.421875" style="7" customWidth="1"/>
  </cols>
  <sheetData>
    <row r="1" spans="1:20" ht="15" customHeight="1">
      <c r="A1" s="76" t="s">
        <v>62</v>
      </c>
      <c r="B1" s="76"/>
      <c r="C1" s="76"/>
      <c r="D1" s="76"/>
      <c r="E1" s="76"/>
      <c r="F1" s="76"/>
      <c r="G1" s="76"/>
      <c r="H1" s="76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5"/>
    </row>
    <row r="2" spans="1:19" ht="15" customHeight="1">
      <c r="A2" s="76" t="s">
        <v>11</v>
      </c>
      <c r="B2" s="76"/>
      <c r="C2" s="76"/>
      <c r="D2" s="76"/>
      <c r="E2" s="76"/>
      <c r="F2" s="76"/>
      <c r="G2" s="76"/>
      <c r="H2" s="76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19" ht="15" customHeight="1">
      <c r="A3" s="76" t="s">
        <v>12</v>
      </c>
      <c r="B3" s="76"/>
      <c r="C3" s="76"/>
      <c r="D3" s="76"/>
      <c r="E3" s="76"/>
      <c r="F3" s="76"/>
      <c r="G3" s="76"/>
      <c r="H3" s="76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</row>
    <row r="4" spans="1:19" ht="15" customHeight="1">
      <c r="A4" s="76" t="s">
        <v>56</v>
      </c>
      <c r="B4" s="76"/>
      <c r="C4" s="76"/>
      <c r="D4" s="76"/>
      <c r="E4" s="76"/>
      <c r="F4" s="76"/>
      <c r="G4" s="76"/>
      <c r="H4" s="76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8" ht="15" customHeight="1">
      <c r="A5" s="53" t="s">
        <v>21</v>
      </c>
      <c r="B5" s="46" t="s">
        <v>22</v>
      </c>
      <c r="C5" s="47" t="s">
        <v>23</v>
      </c>
      <c r="D5" s="47" t="s">
        <v>24</v>
      </c>
      <c r="E5" s="47" t="s">
        <v>25</v>
      </c>
      <c r="F5" s="47" t="s">
        <v>26</v>
      </c>
      <c r="G5" s="47" t="s">
        <v>27</v>
      </c>
      <c r="H5" s="47" t="s">
        <v>28</v>
      </c>
      <c r="I5" s="47" t="s">
        <v>29</v>
      </c>
      <c r="J5" s="47" t="s">
        <v>30</v>
      </c>
      <c r="K5" s="47" t="s">
        <v>31</v>
      </c>
      <c r="L5" s="47" t="s">
        <v>32</v>
      </c>
      <c r="M5" s="47" t="s">
        <v>33</v>
      </c>
      <c r="N5" s="47" t="s">
        <v>34</v>
      </c>
      <c r="O5" s="47" t="s">
        <v>35</v>
      </c>
      <c r="P5" s="47" t="s">
        <v>17</v>
      </c>
      <c r="Q5" s="47" t="s">
        <v>19</v>
      </c>
      <c r="R5" s="47" t="s">
        <v>36</v>
      </c>
    </row>
    <row r="6" spans="1:20" ht="15" customHeight="1">
      <c r="A6" s="54">
        <v>120274</v>
      </c>
      <c r="B6" s="52" t="s">
        <v>142</v>
      </c>
      <c r="C6" s="47">
        <v>203</v>
      </c>
      <c r="D6" s="47">
        <v>134</v>
      </c>
      <c r="E6" s="47">
        <v>172</v>
      </c>
      <c r="F6" s="47">
        <v>209</v>
      </c>
      <c r="G6" s="47">
        <v>204</v>
      </c>
      <c r="H6" s="47">
        <v>180</v>
      </c>
      <c r="I6" s="47">
        <f aca="true" t="shared" si="0" ref="I6:I38">SUM(C6:H6)</f>
        <v>1102</v>
      </c>
      <c r="J6" s="47">
        <v>209</v>
      </c>
      <c r="K6" s="47">
        <v>279</v>
      </c>
      <c r="L6" s="47">
        <v>194</v>
      </c>
      <c r="M6" s="47">
        <v>185</v>
      </c>
      <c r="N6" s="47">
        <v>205</v>
      </c>
      <c r="O6" s="47">
        <v>156</v>
      </c>
      <c r="P6" s="47">
        <f aca="true" t="shared" si="1" ref="P6:P38">SUM(J6:O6)</f>
        <v>1228</v>
      </c>
      <c r="Q6" s="47">
        <f aca="true" t="shared" si="2" ref="Q6:Q38">COUNT(C6:H6,J6:O6)</f>
        <v>12</v>
      </c>
      <c r="R6" s="47">
        <f aca="true" t="shared" si="3" ref="R6:R38">SUM(I6+P6)</f>
        <v>2330</v>
      </c>
      <c r="S6" s="48">
        <f aca="true" t="shared" si="4" ref="S6:S38">IF(R6&lt;1,"",R6/Q6)</f>
        <v>194.16666666666666</v>
      </c>
      <c r="T6" s="69"/>
    </row>
    <row r="7" spans="1:20" ht="15" customHeight="1">
      <c r="A7" s="54">
        <v>120271</v>
      </c>
      <c r="B7" s="52" t="s">
        <v>143</v>
      </c>
      <c r="C7" s="47">
        <v>177</v>
      </c>
      <c r="D7" s="47">
        <v>216</v>
      </c>
      <c r="E7" s="47">
        <v>190</v>
      </c>
      <c r="F7" s="47">
        <v>195</v>
      </c>
      <c r="G7" s="47">
        <v>189</v>
      </c>
      <c r="H7" s="47">
        <v>137</v>
      </c>
      <c r="I7" s="47">
        <f t="shared" si="0"/>
        <v>1104</v>
      </c>
      <c r="J7" s="47">
        <v>187</v>
      </c>
      <c r="K7" s="47">
        <v>215</v>
      </c>
      <c r="L7" s="47">
        <v>184</v>
      </c>
      <c r="M7" s="47">
        <v>200</v>
      </c>
      <c r="N7" s="47">
        <v>245</v>
      </c>
      <c r="O7" s="47">
        <v>183</v>
      </c>
      <c r="P7" s="47">
        <f t="shared" si="1"/>
        <v>1214</v>
      </c>
      <c r="Q7" s="47">
        <f t="shared" si="2"/>
        <v>12</v>
      </c>
      <c r="R7" s="47">
        <f t="shared" si="3"/>
        <v>2318</v>
      </c>
      <c r="S7" s="48">
        <f t="shared" si="4"/>
        <v>193.16666666666666</v>
      </c>
      <c r="T7" s="69"/>
    </row>
    <row r="8" spans="1:20" ht="15" customHeight="1">
      <c r="A8" s="54">
        <v>120276</v>
      </c>
      <c r="B8" s="52" t="s">
        <v>163</v>
      </c>
      <c r="C8" s="47">
        <v>205</v>
      </c>
      <c r="D8" s="47">
        <v>202</v>
      </c>
      <c r="E8" s="47">
        <v>197</v>
      </c>
      <c r="F8" s="47">
        <v>206</v>
      </c>
      <c r="G8" s="47">
        <v>173</v>
      </c>
      <c r="H8" s="47">
        <v>236</v>
      </c>
      <c r="I8" s="47">
        <f t="shared" si="0"/>
        <v>1219</v>
      </c>
      <c r="J8" s="47">
        <v>219</v>
      </c>
      <c r="K8" s="47">
        <v>178</v>
      </c>
      <c r="L8" s="47">
        <v>170</v>
      </c>
      <c r="M8" s="47">
        <v>167</v>
      </c>
      <c r="N8" s="47">
        <v>158</v>
      </c>
      <c r="O8" s="47">
        <v>182</v>
      </c>
      <c r="P8" s="47">
        <f t="shared" si="1"/>
        <v>1074</v>
      </c>
      <c r="Q8" s="47">
        <f t="shared" si="2"/>
        <v>12</v>
      </c>
      <c r="R8" s="47">
        <f t="shared" si="3"/>
        <v>2293</v>
      </c>
      <c r="S8" s="48">
        <f t="shared" si="4"/>
        <v>191.08333333333334</v>
      </c>
      <c r="T8" s="69"/>
    </row>
    <row r="9" spans="1:20" ht="15" customHeight="1">
      <c r="A9" s="54">
        <v>110271</v>
      </c>
      <c r="B9" s="52" t="s">
        <v>48</v>
      </c>
      <c r="C9" s="47">
        <v>147</v>
      </c>
      <c r="D9" s="47">
        <v>158</v>
      </c>
      <c r="E9" s="47">
        <v>180</v>
      </c>
      <c r="F9" s="47">
        <v>197</v>
      </c>
      <c r="G9" s="47">
        <v>184</v>
      </c>
      <c r="H9" s="47">
        <v>226</v>
      </c>
      <c r="I9" s="47">
        <f t="shared" si="0"/>
        <v>1092</v>
      </c>
      <c r="J9" s="47">
        <v>256</v>
      </c>
      <c r="K9" s="47">
        <v>227</v>
      </c>
      <c r="L9" s="47">
        <v>152</v>
      </c>
      <c r="M9" s="47">
        <v>156</v>
      </c>
      <c r="N9" s="47">
        <v>188</v>
      </c>
      <c r="O9" s="47">
        <v>199</v>
      </c>
      <c r="P9" s="47">
        <f t="shared" si="1"/>
        <v>1178</v>
      </c>
      <c r="Q9" s="47">
        <f t="shared" si="2"/>
        <v>12</v>
      </c>
      <c r="R9" s="47">
        <f t="shared" si="3"/>
        <v>2270</v>
      </c>
      <c r="S9" s="48">
        <f t="shared" si="4"/>
        <v>189.16666666666666</v>
      </c>
      <c r="T9" s="69"/>
    </row>
    <row r="10" spans="1:20" ht="15" customHeight="1">
      <c r="A10" s="51">
        <v>30179</v>
      </c>
      <c r="B10" s="52" t="s">
        <v>38</v>
      </c>
      <c r="C10" s="47">
        <v>228</v>
      </c>
      <c r="D10" s="47">
        <v>181</v>
      </c>
      <c r="E10" s="47">
        <v>203</v>
      </c>
      <c r="F10" s="47">
        <v>165</v>
      </c>
      <c r="G10" s="47">
        <v>201</v>
      </c>
      <c r="H10" s="47">
        <v>182</v>
      </c>
      <c r="I10" s="47">
        <f t="shared" si="0"/>
        <v>1160</v>
      </c>
      <c r="J10" s="47">
        <v>188</v>
      </c>
      <c r="K10" s="47">
        <v>177</v>
      </c>
      <c r="L10" s="47">
        <v>173</v>
      </c>
      <c r="M10" s="47">
        <v>198</v>
      </c>
      <c r="N10" s="47">
        <v>192</v>
      </c>
      <c r="O10" s="47">
        <v>155</v>
      </c>
      <c r="P10" s="47">
        <f t="shared" si="1"/>
        <v>1083</v>
      </c>
      <c r="Q10" s="47">
        <f t="shared" si="2"/>
        <v>12</v>
      </c>
      <c r="R10" s="47">
        <f t="shared" si="3"/>
        <v>2243</v>
      </c>
      <c r="S10" s="48">
        <f t="shared" si="4"/>
        <v>186.91666666666666</v>
      </c>
      <c r="T10" s="69"/>
    </row>
    <row r="11" spans="1:20" ht="15" customHeight="1">
      <c r="A11" s="54">
        <v>101271</v>
      </c>
      <c r="B11" s="52" t="s">
        <v>44</v>
      </c>
      <c r="C11" s="47">
        <v>190</v>
      </c>
      <c r="D11" s="47">
        <v>194</v>
      </c>
      <c r="E11" s="47">
        <v>190</v>
      </c>
      <c r="F11" s="47">
        <v>225</v>
      </c>
      <c r="G11" s="47">
        <v>158</v>
      </c>
      <c r="H11" s="47">
        <v>193</v>
      </c>
      <c r="I11" s="47">
        <f t="shared" si="0"/>
        <v>1150</v>
      </c>
      <c r="J11" s="47">
        <v>160</v>
      </c>
      <c r="K11" s="47">
        <v>158</v>
      </c>
      <c r="L11" s="47">
        <v>217</v>
      </c>
      <c r="M11" s="47">
        <v>173</v>
      </c>
      <c r="N11" s="47">
        <v>194</v>
      </c>
      <c r="O11" s="47">
        <v>175</v>
      </c>
      <c r="P11" s="47">
        <f t="shared" si="1"/>
        <v>1077</v>
      </c>
      <c r="Q11" s="47">
        <f t="shared" si="2"/>
        <v>12</v>
      </c>
      <c r="R11" s="47">
        <f t="shared" si="3"/>
        <v>2227</v>
      </c>
      <c r="S11" s="48">
        <f t="shared" si="4"/>
        <v>185.58333333333334</v>
      </c>
      <c r="T11" s="69"/>
    </row>
    <row r="12" spans="1:20" ht="15" customHeight="1">
      <c r="A12" s="54">
        <v>111080</v>
      </c>
      <c r="B12" s="52" t="s">
        <v>46</v>
      </c>
      <c r="C12" s="47">
        <v>148</v>
      </c>
      <c r="D12" s="47">
        <v>197</v>
      </c>
      <c r="E12" s="47">
        <v>189</v>
      </c>
      <c r="F12" s="47">
        <v>201</v>
      </c>
      <c r="G12" s="47">
        <v>202</v>
      </c>
      <c r="H12" s="47">
        <v>198</v>
      </c>
      <c r="I12" s="47">
        <f t="shared" si="0"/>
        <v>1135</v>
      </c>
      <c r="J12" s="47">
        <v>187</v>
      </c>
      <c r="K12" s="47">
        <v>193</v>
      </c>
      <c r="L12" s="47">
        <v>178</v>
      </c>
      <c r="M12" s="47">
        <v>162</v>
      </c>
      <c r="N12" s="47">
        <v>173</v>
      </c>
      <c r="O12" s="47">
        <v>190</v>
      </c>
      <c r="P12" s="47">
        <f t="shared" si="1"/>
        <v>1083</v>
      </c>
      <c r="Q12" s="47">
        <f t="shared" si="2"/>
        <v>12</v>
      </c>
      <c r="R12" s="47">
        <f t="shared" si="3"/>
        <v>2218</v>
      </c>
      <c r="S12" s="48">
        <f t="shared" si="4"/>
        <v>184.83333333333334</v>
      </c>
      <c r="T12" s="69"/>
    </row>
    <row r="13" spans="1:20" ht="15" customHeight="1">
      <c r="A13" s="54">
        <v>140483</v>
      </c>
      <c r="B13" s="52" t="s">
        <v>52</v>
      </c>
      <c r="C13" s="47">
        <v>160</v>
      </c>
      <c r="D13" s="47">
        <v>187</v>
      </c>
      <c r="E13" s="47">
        <v>183</v>
      </c>
      <c r="F13" s="47">
        <v>180</v>
      </c>
      <c r="G13" s="47">
        <v>195</v>
      </c>
      <c r="H13" s="47">
        <v>193</v>
      </c>
      <c r="I13" s="47">
        <f t="shared" si="0"/>
        <v>1098</v>
      </c>
      <c r="J13" s="47">
        <v>223</v>
      </c>
      <c r="K13" s="47">
        <v>191</v>
      </c>
      <c r="L13" s="47">
        <v>169</v>
      </c>
      <c r="M13" s="47">
        <v>206</v>
      </c>
      <c r="N13" s="47">
        <v>166</v>
      </c>
      <c r="O13" s="47">
        <v>156</v>
      </c>
      <c r="P13" s="47">
        <f t="shared" si="1"/>
        <v>1111</v>
      </c>
      <c r="Q13" s="47">
        <f t="shared" si="2"/>
        <v>12</v>
      </c>
      <c r="R13" s="47">
        <f t="shared" si="3"/>
        <v>2209</v>
      </c>
      <c r="S13" s="48">
        <f t="shared" si="4"/>
        <v>184.08333333333334</v>
      </c>
      <c r="T13" s="69"/>
    </row>
    <row r="14" spans="1:20" ht="15" customHeight="1">
      <c r="A14" s="54">
        <v>140468</v>
      </c>
      <c r="B14" s="52" t="s">
        <v>149</v>
      </c>
      <c r="C14" s="47">
        <v>193</v>
      </c>
      <c r="D14" s="47">
        <v>161</v>
      </c>
      <c r="E14" s="47">
        <v>168</v>
      </c>
      <c r="F14" s="47">
        <v>206</v>
      </c>
      <c r="G14" s="47">
        <v>167</v>
      </c>
      <c r="H14" s="47">
        <v>200</v>
      </c>
      <c r="I14" s="47">
        <f t="shared" si="0"/>
        <v>1095</v>
      </c>
      <c r="J14" s="47">
        <v>181</v>
      </c>
      <c r="K14" s="47">
        <v>171</v>
      </c>
      <c r="L14" s="47">
        <v>172</v>
      </c>
      <c r="M14" s="47">
        <v>180</v>
      </c>
      <c r="N14" s="47">
        <v>191</v>
      </c>
      <c r="O14" s="47">
        <v>147</v>
      </c>
      <c r="P14" s="47">
        <f t="shared" si="1"/>
        <v>1042</v>
      </c>
      <c r="Q14" s="47">
        <f t="shared" si="2"/>
        <v>12</v>
      </c>
      <c r="R14" s="47">
        <f t="shared" si="3"/>
        <v>2137</v>
      </c>
      <c r="S14" s="48">
        <f t="shared" si="4"/>
        <v>178.08333333333334</v>
      </c>
      <c r="T14" s="69"/>
    </row>
    <row r="15" spans="1:20" ht="15" customHeight="1">
      <c r="A15" s="54">
        <v>110371</v>
      </c>
      <c r="B15" s="52" t="s">
        <v>119</v>
      </c>
      <c r="C15" s="47">
        <v>205</v>
      </c>
      <c r="D15" s="47">
        <v>148</v>
      </c>
      <c r="E15" s="47">
        <v>170</v>
      </c>
      <c r="F15" s="47">
        <v>191</v>
      </c>
      <c r="G15" s="47">
        <v>191</v>
      </c>
      <c r="H15" s="47">
        <v>177</v>
      </c>
      <c r="I15" s="47">
        <f t="shared" si="0"/>
        <v>1082</v>
      </c>
      <c r="J15" s="47">
        <v>139</v>
      </c>
      <c r="K15" s="47">
        <v>172</v>
      </c>
      <c r="L15" s="47">
        <v>183</v>
      </c>
      <c r="M15" s="47">
        <v>182</v>
      </c>
      <c r="N15" s="47">
        <v>191</v>
      </c>
      <c r="O15" s="47">
        <v>183</v>
      </c>
      <c r="P15" s="47">
        <f t="shared" si="1"/>
        <v>1050</v>
      </c>
      <c r="Q15" s="47">
        <f t="shared" si="2"/>
        <v>12</v>
      </c>
      <c r="R15" s="47">
        <f t="shared" si="3"/>
        <v>2132</v>
      </c>
      <c r="S15" s="48">
        <f t="shared" si="4"/>
        <v>177.66666666666666</v>
      </c>
      <c r="T15" s="69"/>
    </row>
    <row r="16" spans="1:20" ht="15" customHeight="1">
      <c r="A16" s="54">
        <v>100392</v>
      </c>
      <c r="B16" s="52" t="s">
        <v>110</v>
      </c>
      <c r="C16" s="47">
        <v>170</v>
      </c>
      <c r="D16" s="47">
        <v>183</v>
      </c>
      <c r="E16" s="47">
        <v>162</v>
      </c>
      <c r="F16" s="47">
        <v>169</v>
      </c>
      <c r="G16" s="47">
        <v>171</v>
      </c>
      <c r="H16" s="47">
        <v>209</v>
      </c>
      <c r="I16" s="47">
        <f t="shared" si="0"/>
        <v>1064</v>
      </c>
      <c r="J16" s="47">
        <v>174</v>
      </c>
      <c r="K16" s="47">
        <v>149</v>
      </c>
      <c r="L16" s="47">
        <v>191</v>
      </c>
      <c r="M16" s="47">
        <v>171</v>
      </c>
      <c r="N16" s="47">
        <v>178</v>
      </c>
      <c r="O16" s="47">
        <v>168</v>
      </c>
      <c r="P16" s="47">
        <f t="shared" si="1"/>
        <v>1031</v>
      </c>
      <c r="Q16" s="47">
        <f t="shared" si="2"/>
        <v>12</v>
      </c>
      <c r="R16" s="47">
        <f t="shared" si="3"/>
        <v>2095</v>
      </c>
      <c r="S16" s="48">
        <f t="shared" si="4"/>
        <v>174.58333333333334</v>
      </c>
      <c r="T16" s="69"/>
    </row>
    <row r="17" spans="1:20" ht="18" customHeight="1">
      <c r="A17" s="54">
        <v>120579</v>
      </c>
      <c r="B17" s="52" t="s">
        <v>50</v>
      </c>
      <c r="C17" s="47">
        <v>171</v>
      </c>
      <c r="D17" s="47">
        <v>154</v>
      </c>
      <c r="E17" s="47">
        <v>169</v>
      </c>
      <c r="F17" s="47">
        <v>195</v>
      </c>
      <c r="G17" s="47">
        <v>183</v>
      </c>
      <c r="H17" s="47">
        <v>195</v>
      </c>
      <c r="I17" s="47">
        <f t="shared" si="0"/>
        <v>1067</v>
      </c>
      <c r="J17" s="47">
        <v>178</v>
      </c>
      <c r="K17" s="47">
        <v>151</v>
      </c>
      <c r="L17" s="47">
        <v>179</v>
      </c>
      <c r="M17" s="47">
        <v>173</v>
      </c>
      <c r="N17" s="47">
        <v>159</v>
      </c>
      <c r="O17" s="47">
        <v>179</v>
      </c>
      <c r="P17" s="47">
        <f t="shared" si="1"/>
        <v>1019</v>
      </c>
      <c r="Q17" s="47">
        <f t="shared" si="2"/>
        <v>12</v>
      </c>
      <c r="R17" s="47">
        <f t="shared" si="3"/>
        <v>2086</v>
      </c>
      <c r="S17" s="48">
        <f t="shared" si="4"/>
        <v>173.83333333333334</v>
      </c>
      <c r="T17" s="69"/>
    </row>
    <row r="18" spans="1:20" ht="15" customHeight="1">
      <c r="A18" s="54">
        <v>111082</v>
      </c>
      <c r="B18" s="52" t="s">
        <v>45</v>
      </c>
      <c r="C18" s="47">
        <v>178</v>
      </c>
      <c r="D18" s="47">
        <v>157</v>
      </c>
      <c r="E18" s="47">
        <v>178</v>
      </c>
      <c r="F18" s="47">
        <v>192</v>
      </c>
      <c r="G18" s="47">
        <v>145</v>
      </c>
      <c r="H18" s="47">
        <v>158</v>
      </c>
      <c r="I18" s="47">
        <f t="shared" si="0"/>
        <v>1008</v>
      </c>
      <c r="J18" s="47">
        <v>171</v>
      </c>
      <c r="K18" s="47">
        <v>214</v>
      </c>
      <c r="L18" s="47">
        <v>187</v>
      </c>
      <c r="M18" s="47">
        <v>151</v>
      </c>
      <c r="N18" s="47">
        <v>174</v>
      </c>
      <c r="O18" s="47">
        <v>180</v>
      </c>
      <c r="P18" s="47">
        <f t="shared" si="1"/>
        <v>1077</v>
      </c>
      <c r="Q18" s="47">
        <f t="shared" si="2"/>
        <v>12</v>
      </c>
      <c r="R18" s="47">
        <f t="shared" si="3"/>
        <v>2085</v>
      </c>
      <c r="S18" s="48">
        <f t="shared" si="4"/>
        <v>173.75</v>
      </c>
      <c r="T18" s="69"/>
    </row>
    <row r="19" spans="1:20" ht="15" customHeight="1">
      <c r="A19" s="51">
        <v>30574</v>
      </c>
      <c r="B19" s="52" t="s">
        <v>39</v>
      </c>
      <c r="C19" s="47">
        <v>181</v>
      </c>
      <c r="D19" s="47">
        <v>179</v>
      </c>
      <c r="E19" s="47">
        <v>184</v>
      </c>
      <c r="F19" s="47">
        <v>162</v>
      </c>
      <c r="G19" s="47">
        <v>195</v>
      </c>
      <c r="H19" s="47">
        <v>147</v>
      </c>
      <c r="I19" s="47">
        <f t="shared" si="0"/>
        <v>1048</v>
      </c>
      <c r="J19" s="47">
        <v>183</v>
      </c>
      <c r="K19" s="47">
        <v>180</v>
      </c>
      <c r="L19" s="47">
        <v>165</v>
      </c>
      <c r="M19" s="47">
        <v>170</v>
      </c>
      <c r="N19" s="47">
        <v>160</v>
      </c>
      <c r="O19" s="47">
        <v>171</v>
      </c>
      <c r="P19" s="47">
        <f t="shared" si="1"/>
        <v>1029</v>
      </c>
      <c r="Q19" s="47">
        <f t="shared" si="2"/>
        <v>12</v>
      </c>
      <c r="R19" s="47">
        <f t="shared" si="3"/>
        <v>2077</v>
      </c>
      <c r="S19" s="48">
        <f t="shared" si="4"/>
        <v>173.08333333333334</v>
      </c>
      <c r="T19" s="69"/>
    </row>
    <row r="20" spans="1:20" ht="15" customHeight="1">
      <c r="A20" s="54">
        <v>140485</v>
      </c>
      <c r="B20" s="52" t="s">
        <v>172</v>
      </c>
      <c r="C20" s="47">
        <v>177</v>
      </c>
      <c r="D20" s="47">
        <v>192</v>
      </c>
      <c r="E20" s="47">
        <v>198</v>
      </c>
      <c r="F20" s="47">
        <v>148</v>
      </c>
      <c r="G20" s="47">
        <v>165</v>
      </c>
      <c r="H20" s="47"/>
      <c r="I20" s="47">
        <f t="shared" si="0"/>
        <v>880</v>
      </c>
      <c r="J20" s="47">
        <v>199</v>
      </c>
      <c r="K20" s="47">
        <v>191</v>
      </c>
      <c r="L20" s="47">
        <v>187</v>
      </c>
      <c r="M20" s="47">
        <v>180</v>
      </c>
      <c r="N20" s="47">
        <v>167</v>
      </c>
      <c r="O20" s="47">
        <v>149</v>
      </c>
      <c r="P20" s="47">
        <f t="shared" si="1"/>
        <v>1073</v>
      </c>
      <c r="Q20" s="47">
        <f t="shared" si="2"/>
        <v>11</v>
      </c>
      <c r="R20" s="47">
        <f t="shared" si="3"/>
        <v>1953</v>
      </c>
      <c r="S20" s="48">
        <f t="shared" si="4"/>
        <v>177.54545454545453</v>
      </c>
      <c r="T20" s="69"/>
    </row>
    <row r="21" spans="1:20" ht="15" customHeight="1">
      <c r="A21" s="54">
        <v>140474</v>
      </c>
      <c r="B21" s="52" t="s">
        <v>55</v>
      </c>
      <c r="C21" s="47">
        <v>139</v>
      </c>
      <c r="D21" s="47">
        <v>181</v>
      </c>
      <c r="E21" s="47">
        <v>189</v>
      </c>
      <c r="F21" s="47">
        <v>215</v>
      </c>
      <c r="G21" s="47">
        <v>181</v>
      </c>
      <c r="H21" s="47">
        <v>186</v>
      </c>
      <c r="I21" s="47">
        <f t="shared" si="0"/>
        <v>1091</v>
      </c>
      <c r="J21" s="47">
        <v>154</v>
      </c>
      <c r="K21" s="47">
        <v>153</v>
      </c>
      <c r="L21" s="47"/>
      <c r="M21" s="47">
        <v>169</v>
      </c>
      <c r="N21" s="47">
        <v>159</v>
      </c>
      <c r="O21" s="47">
        <v>164</v>
      </c>
      <c r="P21" s="47">
        <f t="shared" si="1"/>
        <v>799</v>
      </c>
      <c r="Q21" s="47">
        <f t="shared" si="2"/>
        <v>11</v>
      </c>
      <c r="R21" s="47">
        <f t="shared" si="3"/>
        <v>1890</v>
      </c>
      <c r="S21" s="48">
        <f t="shared" si="4"/>
        <v>171.8181818181818</v>
      </c>
      <c r="T21" s="69"/>
    </row>
    <row r="22" spans="1:20" ht="15" customHeight="1">
      <c r="A22" s="54">
        <v>102783</v>
      </c>
      <c r="B22" s="52" t="s">
        <v>112</v>
      </c>
      <c r="C22" s="47">
        <v>149</v>
      </c>
      <c r="D22" s="47">
        <v>167</v>
      </c>
      <c r="E22" s="47">
        <v>150</v>
      </c>
      <c r="F22" s="47"/>
      <c r="G22" s="47">
        <v>202</v>
      </c>
      <c r="H22" s="47">
        <v>167</v>
      </c>
      <c r="I22" s="47">
        <f t="shared" si="0"/>
        <v>835</v>
      </c>
      <c r="J22" s="47">
        <v>162</v>
      </c>
      <c r="K22" s="47">
        <v>176</v>
      </c>
      <c r="L22" s="47">
        <v>198</v>
      </c>
      <c r="M22" s="47">
        <v>144</v>
      </c>
      <c r="N22" s="47">
        <v>150</v>
      </c>
      <c r="O22" s="47">
        <v>178</v>
      </c>
      <c r="P22" s="47">
        <f t="shared" si="1"/>
        <v>1008</v>
      </c>
      <c r="Q22" s="47">
        <f t="shared" si="2"/>
        <v>11</v>
      </c>
      <c r="R22" s="47">
        <f t="shared" si="3"/>
        <v>1843</v>
      </c>
      <c r="S22" s="48">
        <f t="shared" si="4"/>
        <v>167.54545454545453</v>
      </c>
      <c r="T22" s="69"/>
    </row>
    <row r="23" spans="1:20" ht="15" customHeight="1">
      <c r="A23" s="51">
        <v>30276</v>
      </c>
      <c r="B23" s="52" t="s">
        <v>37</v>
      </c>
      <c r="C23" s="47"/>
      <c r="D23" s="47"/>
      <c r="E23" s="47">
        <v>215</v>
      </c>
      <c r="F23" s="47">
        <v>171</v>
      </c>
      <c r="G23" s="47">
        <v>170</v>
      </c>
      <c r="H23" s="47">
        <v>158</v>
      </c>
      <c r="I23" s="47">
        <f t="shared" si="0"/>
        <v>714</v>
      </c>
      <c r="J23" s="47">
        <v>184</v>
      </c>
      <c r="K23" s="47">
        <v>161</v>
      </c>
      <c r="L23" s="47">
        <v>198</v>
      </c>
      <c r="M23" s="47">
        <v>150</v>
      </c>
      <c r="N23" s="47">
        <v>153</v>
      </c>
      <c r="O23" s="47">
        <v>181</v>
      </c>
      <c r="P23" s="47">
        <f t="shared" si="1"/>
        <v>1027</v>
      </c>
      <c r="Q23" s="47">
        <f t="shared" si="2"/>
        <v>10</v>
      </c>
      <c r="R23" s="47">
        <f t="shared" si="3"/>
        <v>1741</v>
      </c>
      <c r="S23" s="48">
        <f t="shared" si="4"/>
        <v>174.1</v>
      </c>
      <c r="T23" s="69"/>
    </row>
    <row r="24" spans="1:20" ht="15" customHeight="1">
      <c r="A24" s="54">
        <v>102772</v>
      </c>
      <c r="B24" s="52" t="s">
        <v>171</v>
      </c>
      <c r="C24" s="47">
        <v>191</v>
      </c>
      <c r="D24" s="47">
        <v>180</v>
      </c>
      <c r="E24" s="47">
        <v>140</v>
      </c>
      <c r="F24" s="47">
        <v>137</v>
      </c>
      <c r="G24" s="47"/>
      <c r="H24" s="47"/>
      <c r="I24" s="47">
        <f t="shared" si="0"/>
        <v>648</v>
      </c>
      <c r="J24" s="47">
        <v>169</v>
      </c>
      <c r="K24" s="47">
        <v>178</v>
      </c>
      <c r="L24" s="47">
        <v>141</v>
      </c>
      <c r="M24" s="47">
        <v>177</v>
      </c>
      <c r="N24" s="47">
        <v>163</v>
      </c>
      <c r="O24" s="47">
        <v>177</v>
      </c>
      <c r="P24" s="47">
        <f t="shared" si="1"/>
        <v>1005</v>
      </c>
      <c r="Q24" s="47">
        <f t="shared" si="2"/>
        <v>10</v>
      </c>
      <c r="R24" s="47">
        <f t="shared" si="3"/>
        <v>1653</v>
      </c>
      <c r="S24" s="48">
        <f t="shared" si="4"/>
        <v>165.3</v>
      </c>
      <c r="T24" s="69"/>
    </row>
    <row r="25" spans="1:20" ht="15" customHeight="1">
      <c r="A25" s="54">
        <v>101573</v>
      </c>
      <c r="B25" s="52" t="s">
        <v>169</v>
      </c>
      <c r="C25" s="47">
        <v>183</v>
      </c>
      <c r="D25" s="47">
        <v>192</v>
      </c>
      <c r="E25" s="47">
        <v>179</v>
      </c>
      <c r="F25" s="47">
        <v>204</v>
      </c>
      <c r="G25" s="47">
        <v>170</v>
      </c>
      <c r="H25" s="47">
        <v>175</v>
      </c>
      <c r="I25" s="47">
        <f t="shared" si="0"/>
        <v>1103</v>
      </c>
      <c r="J25" s="47">
        <v>186</v>
      </c>
      <c r="K25" s="47">
        <v>167</v>
      </c>
      <c r="L25" s="47">
        <v>141</v>
      </c>
      <c r="M25" s="47"/>
      <c r="N25" s="47"/>
      <c r="O25" s="47"/>
      <c r="P25" s="47">
        <f t="shared" si="1"/>
        <v>494</v>
      </c>
      <c r="Q25" s="47">
        <f t="shared" si="2"/>
        <v>9</v>
      </c>
      <c r="R25" s="47">
        <f t="shared" si="3"/>
        <v>1597</v>
      </c>
      <c r="S25" s="48">
        <f t="shared" si="4"/>
        <v>177.44444444444446</v>
      </c>
      <c r="T25" s="69"/>
    </row>
    <row r="26" spans="1:20" ht="15" customHeight="1">
      <c r="A26" s="51">
        <v>39971</v>
      </c>
      <c r="B26" s="52" t="s">
        <v>127</v>
      </c>
      <c r="C26" s="47">
        <v>176</v>
      </c>
      <c r="D26" s="47">
        <v>190</v>
      </c>
      <c r="E26" s="47">
        <v>157</v>
      </c>
      <c r="F26" s="47">
        <v>189</v>
      </c>
      <c r="G26" s="47">
        <v>205</v>
      </c>
      <c r="H26" s="47">
        <v>123</v>
      </c>
      <c r="I26" s="47">
        <f t="shared" si="0"/>
        <v>1040</v>
      </c>
      <c r="J26" s="47">
        <v>161</v>
      </c>
      <c r="K26" s="47">
        <v>171</v>
      </c>
      <c r="L26" s="47">
        <v>156</v>
      </c>
      <c r="M26" s="47"/>
      <c r="N26" s="47"/>
      <c r="O26" s="47"/>
      <c r="P26" s="47">
        <f t="shared" si="1"/>
        <v>488</v>
      </c>
      <c r="Q26" s="47">
        <f t="shared" si="2"/>
        <v>9</v>
      </c>
      <c r="R26" s="47">
        <f t="shared" si="3"/>
        <v>1528</v>
      </c>
      <c r="S26" s="48">
        <f t="shared" si="4"/>
        <v>169.77777777777777</v>
      </c>
      <c r="T26" s="69"/>
    </row>
    <row r="27" spans="1:20" ht="15" customHeight="1">
      <c r="A27" s="54">
        <v>140472</v>
      </c>
      <c r="B27" s="52" t="s">
        <v>54</v>
      </c>
      <c r="C27" s="47"/>
      <c r="D27" s="47"/>
      <c r="E27" s="47">
        <v>181</v>
      </c>
      <c r="F27" s="47">
        <v>169</v>
      </c>
      <c r="G27" s="47">
        <v>166</v>
      </c>
      <c r="H27" s="47">
        <v>181</v>
      </c>
      <c r="I27" s="47">
        <f t="shared" si="0"/>
        <v>697</v>
      </c>
      <c r="J27" s="47"/>
      <c r="K27" s="47"/>
      <c r="L27" s="47">
        <v>148</v>
      </c>
      <c r="M27" s="47">
        <v>193</v>
      </c>
      <c r="N27" s="47">
        <v>201</v>
      </c>
      <c r="O27" s="47">
        <v>175</v>
      </c>
      <c r="P27" s="47">
        <f t="shared" si="1"/>
        <v>717</v>
      </c>
      <c r="Q27" s="47">
        <f t="shared" si="2"/>
        <v>8</v>
      </c>
      <c r="R27" s="47">
        <f t="shared" si="3"/>
        <v>1414</v>
      </c>
      <c r="S27" s="48">
        <f t="shared" si="4"/>
        <v>176.75</v>
      </c>
      <c r="T27" s="69"/>
    </row>
    <row r="28" spans="1:20" ht="15" customHeight="1">
      <c r="A28" s="54">
        <v>110276</v>
      </c>
      <c r="B28" s="52" t="s">
        <v>170</v>
      </c>
      <c r="C28" s="47"/>
      <c r="D28" s="47"/>
      <c r="E28" s="47"/>
      <c r="F28" s="47">
        <v>178</v>
      </c>
      <c r="G28" s="47">
        <v>167</v>
      </c>
      <c r="H28" s="47">
        <v>177</v>
      </c>
      <c r="I28" s="47">
        <f t="shared" si="0"/>
        <v>522</v>
      </c>
      <c r="J28" s="47">
        <v>187</v>
      </c>
      <c r="K28" s="47">
        <v>143</v>
      </c>
      <c r="L28" s="47">
        <v>175</v>
      </c>
      <c r="M28" s="47">
        <v>191</v>
      </c>
      <c r="N28" s="47">
        <v>136</v>
      </c>
      <c r="O28" s="47"/>
      <c r="P28" s="47">
        <f t="shared" si="1"/>
        <v>832</v>
      </c>
      <c r="Q28" s="47">
        <f t="shared" si="2"/>
        <v>8</v>
      </c>
      <c r="R28" s="47">
        <f t="shared" si="3"/>
        <v>1354</v>
      </c>
      <c r="S28" s="48">
        <f t="shared" si="4"/>
        <v>169.25</v>
      </c>
      <c r="T28" s="69"/>
    </row>
    <row r="29" spans="1:20" ht="15" customHeight="1">
      <c r="A29" s="51">
        <v>30578</v>
      </c>
      <c r="B29" s="52" t="s">
        <v>40</v>
      </c>
      <c r="C29" s="47"/>
      <c r="D29" s="47"/>
      <c r="E29" s="47"/>
      <c r="F29" s="47"/>
      <c r="G29" s="47"/>
      <c r="H29" s="47">
        <v>160</v>
      </c>
      <c r="I29" s="47">
        <f t="shared" si="0"/>
        <v>160</v>
      </c>
      <c r="J29" s="47">
        <v>179</v>
      </c>
      <c r="K29" s="47">
        <v>167</v>
      </c>
      <c r="L29" s="47">
        <v>180</v>
      </c>
      <c r="M29" s="47">
        <v>158</v>
      </c>
      <c r="N29" s="47">
        <v>155</v>
      </c>
      <c r="O29" s="47">
        <v>178</v>
      </c>
      <c r="P29" s="47">
        <f t="shared" si="1"/>
        <v>1017</v>
      </c>
      <c r="Q29" s="47">
        <f t="shared" si="2"/>
        <v>7</v>
      </c>
      <c r="R29" s="47">
        <f t="shared" si="3"/>
        <v>1177</v>
      </c>
      <c r="S29" s="48">
        <f t="shared" si="4"/>
        <v>168.14285714285714</v>
      </c>
      <c r="T29" s="69"/>
    </row>
    <row r="30" spans="1:20" ht="18" customHeight="1">
      <c r="A30" s="54">
        <v>120575</v>
      </c>
      <c r="B30" s="52" t="s">
        <v>51</v>
      </c>
      <c r="C30" s="47">
        <v>152</v>
      </c>
      <c r="D30" s="47">
        <v>192</v>
      </c>
      <c r="E30" s="47">
        <v>158</v>
      </c>
      <c r="F30" s="47">
        <v>180</v>
      </c>
      <c r="G30" s="47">
        <v>180</v>
      </c>
      <c r="H30" s="47">
        <v>180</v>
      </c>
      <c r="I30" s="47">
        <f t="shared" si="0"/>
        <v>1042</v>
      </c>
      <c r="J30" s="47"/>
      <c r="K30" s="47"/>
      <c r="L30" s="47"/>
      <c r="M30" s="47"/>
      <c r="N30" s="47"/>
      <c r="O30" s="47"/>
      <c r="P30" s="47">
        <f t="shared" si="1"/>
        <v>0</v>
      </c>
      <c r="Q30" s="47">
        <f t="shared" si="2"/>
        <v>6</v>
      </c>
      <c r="R30" s="47">
        <f t="shared" si="3"/>
        <v>1042</v>
      </c>
      <c r="S30" s="48">
        <f t="shared" si="4"/>
        <v>173.66666666666666</v>
      </c>
      <c r="T30" s="69"/>
    </row>
    <row r="31" spans="1:20" ht="15" customHeight="1">
      <c r="A31" s="54">
        <v>120574</v>
      </c>
      <c r="B31" s="52" t="s">
        <v>49</v>
      </c>
      <c r="C31" s="47"/>
      <c r="D31" s="47"/>
      <c r="E31" s="47"/>
      <c r="F31" s="47"/>
      <c r="G31" s="47"/>
      <c r="H31" s="47"/>
      <c r="I31" s="47">
        <f t="shared" si="0"/>
        <v>0</v>
      </c>
      <c r="J31" s="47">
        <v>205</v>
      </c>
      <c r="K31" s="47">
        <v>150</v>
      </c>
      <c r="L31" s="47">
        <v>150</v>
      </c>
      <c r="M31" s="47">
        <v>168</v>
      </c>
      <c r="N31" s="47">
        <v>151</v>
      </c>
      <c r="O31" s="47">
        <v>167</v>
      </c>
      <c r="P31" s="47">
        <f t="shared" si="1"/>
        <v>991</v>
      </c>
      <c r="Q31" s="47">
        <f t="shared" si="2"/>
        <v>6</v>
      </c>
      <c r="R31" s="47">
        <f t="shared" si="3"/>
        <v>991</v>
      </c>
      <c r="S31" s="48">
        <f t="shared" si="4"/>
        <v>165.16666666666666</v>
      </c>
      <c r="T31" s="69"/>
    </row>
    <row r="32" spans="1:20" ht="15" customHeight="1">
      <c r="A32" s="54">
        <v>101571</v>
      </c>
      <c r="B32" s="52" t="s">
        <v>168</v>
      </c>
      <c r="C32" s="47"/>
      <c r="D32" s="47"/>
      <c r="E32" s="47"/>
      <c r="F32" s="47">
        <v>183</v>
      </c>
      <c r="G32" s="47">
        <v>157</v>
      </c>
      <c r="H32" s="47">
        <v>164</v>
      </c>
      <c r="I32" s="47">
        <f t="shared" si="0"/>
        <v>504</v>
      </c>
      <c r="J32" s="47"/>
      <c r="K32" s="47"/>
      <c r="L32" s="47"/>
      <c r="M32" s="47">
        <v>174</v>
      </c>
      <c r="N32" s="47">
        <v>153</v>
      </c>
      <c r="O32" s="47">
        <v>158</v>
      </c>
      <c r="P32" s="47">
        <f t="shared" si="1"/>
        <v>485</v>
      </c>
      <c r="Q32" s="47">
        <f t="shared" si="2"/>
        <v>6</v>
      </c>
      <c r="R32" s="47">
        <f t="shared" si="3"/>
        <v>989</v>
      </c>
      <c r="S32" s="48">
        <f t="shared" si="4"/>
        <v>164.83333333333334</v>
      </c>
      <c r="T32" s="69"/>
    </row>
    <row r="33" spans="1:20" ht="15" customHeight="1">
      <c r="A33" s="54">
        <v>140480</v>
      </c>
      <c r="B33" s="52" t="s">
        <v>53</v>
      </c>
      <c r="C33" s="47">
        <v>160</v>
      </c>
      <c r="D33" s="47">
        <v>157</v>
      </c>
      <c r="E33" s="47"/>
      <c r="F33" s="47"/>
      <c r="G33" s="47"/>
      <c r="H33" s="47">
        <v>152</v>
      </c>
      <c r="I33" s="47">
        <f t="shared" si="0"/>
        <v>469</v>
      </c>
      <c r="J33" s="47">
        <v>168</v>
      </c>
      <c r="K33" s="47">
        <v>155</v>
      </c>
      <c r="L33" s="47">
        <v>155</v>
      </c>
      <c r="M33" s="47"/>
      <c r="N33" s="47"/>
      <c r="O33" s="47"/>
      <c r="P33" s="47">
        <f t="shared" si="1"/>
        <v>478</v>
      </c>
      <c r="Q33" s="47">
        <f t="shared" si="2"/>
        <v>6</v>
      </c>
      <c r="R33" s="47">
        <f t="shared" si="3"/>
        <v>947</v>
      </c>
      <c r="S33" s="48">
        <f t="shared" si="4"/>
        <v>157.83333333333334</v>
      </c>
      <c r="T33" s="69"/>
    </row>
    <row r="34" spans="1:20" ht="15" customHeight="1">
      <c r="A34" s="51">
        <v>30677</v>
      </c>
      <c r="B34" s="52" t="s">
        <v>128</v>
      </c>
      <c r="C34" s="47">
        <v>177</v>
      </c>
      <c r="D34" s="47">
        <v>138</v>
      </c>
      <c r="E34" s="47">
        <v>166</v>
      </c>
      <c r="F34" s="47">
        <v>167</v>
      </c>
      <c r="G34" s="47">
        <v>150</v>
      </c>
      <c r="H34" s="47"/>
      <c r="I34" s="47">
        <f t="shared" si="0"/>
        <v>798</v>
      </c>
      <c r="J34" s="47"/>
      <c r="K34" s="47"/>
      <c r="L34" s="47"/>
      <c r="M34" s="47"/>
      <c r="N34" s="47"/>
      <c r="O34" s="47"/>
      <c r="P34" s="47">
        <f t="shared" si="1"/>
        <v>0</v>
      </c>
      <c r="Q34" s="47">
        <f t="shared" si="2"/>
        <v>5</v>
      </c>
      <c r="R34" s="47">
        <f t="shared" si="3"/>
        <v>798</v>
      </c>
      <c r="S34" s="48">
        <f t="shared" si="4"/>
        <v>159.6</v>
      </c>
      <c r="T34" s="69"/>
    </row>
    <row r="35" spans="1:20" ht="15" customHeight="1">
      <c r="A35" s="51">
        <v>30573</v>
      </c>
      <c r="B35" s="52" t="s">
        <v>148</v>
      </c>
      <c r="C35" s="47"/>
      <c r="D35" s="47"/>
      <c r="E35" s="47"/>
      <c r="F35" s="47"/>
      <c r="G35" s="47"/>
      <c r="H35" s="47"/>
      <c r="I35" s="47">
        <f t="shared" si="0"/>
        <v>0</v>
      </c>
      <c r="J35" s="47"/>
      <c r="K35" s="47"/>
      <c r="L35" s="47"/>
      <c r="M35" s="47">
        <v>158</v>
      </c>
      <c r="N35" s="47">
        <v>150</v>
      </c>
      <c r="O35" s="47">
        <v>193</v>
      </c>
      <c r="P35" s="47">
        <f t="shared" si="1"/>
        <v>501</v>
      </c>
      <c r="Q35" s="47">
        <f t="shared" si="2"/>
        <v>3</v>
      </c>
      <c r="R35" s="47">
        <f t="shared" si="3"/>
        <v>501</v>
      </c>
      <c r="S35" s="48">
        <f t="shared" si="4"/>
        <v>167</v>
      </c>
      <c r="T35" s="69"/>
    </row>
    <row r="36" spans="1:20" ht="15" customHeight="1">
      <c r="A36" s="54">
        <v>111773</v>
      </c>
      <c r="B36" s="52" t="s">
        <v>118</v>
      </c>
      <c r="C36" s="47">
        <v>167</v>
      </c>
      <c r="D36" s="47">
        <v>165</v>
      </c>
      <c r="E36" s="47">
        <v>133</v>
      </c>
      <c r="F36" s="47"/>
      <c r="G36" s="47"/>
      <c r="H36" s="47"/>
      <c r="I36" s="47">
        <f t="shared" si="0"/>
        <v>465</v>
      </c>
      <c r="J36" s="47"/>
      <c r="K36" s="47"/>
      <c r="L36" s="47"/>
      <c r="M36" s="47"/>
      <c r="N36" s="47"/>
      <c r="O36" s="47"/>
      <c r="P36" s="47">
        <f t="shared" si="1"/>
        <v>0</v>
      </c>
      <c r="Q36" s="47">
        <f t="shared" si="2"/>
        <v>3</v>
      </c>
      <c r="R36" s="47">
        <f t="shared" si="3"/>
        <v>465</v>
      </c>
      <c r="S36" s="48">
        <f t="shared" si="4"/>
        <v>155</v>
      </c>
      <c r="T36" s="69"/>
    </row>
    <row r="37" spans="1:20" ht="15" customHeight="1">
      <c r="A37" s="51">
        <v>30181</v>
      </c>
      <c r="B37" s="52" t="s">
        <v>126</v>
      </c>
      <c r="C37" s="47">
        <v>136</v>
      </c>
      <c r="D37" s="47">
        <v>149</v>
      </c>
      <c r="E37" s="47"/>
      <c r="F37" s="47"/>
      <c r="G37" s="47"/>
      <c r="H37" s="47"/>
      <c r="I37" s="47">
        <f t="shared" si="0"/>
        <v>285</v>
      </c>
      <c r="J37" s="47"/>
      <c r="K37" s="47"/>
      <c r="L37" s="47"/>
      <c r="M37" s="47"/>
      <c r="N37" s="47"/>
      <c r="O37" s="47"/>
      <c r="P37" s="47">
        <f t="shared" si="1"/>
        <v>0</v>
      </c>
      <c r="Q37" s="47">
        <f t="shared" si="2"/>
        <v>2</v>
      </c>
      <c r="R37" s="47">
        <f t="shared" si="3"/>
        <v>285</v>
      </c>
      <c r="S37" s="48">
        <f t="shared" si="4"/>
        <v>142.5</v>
      </c>
      <c r="T37" s="69"/>
    </row>
    <row r="38" spans="1:20" ht="15" customHeight="1">
      <c r="A38" s="54">
        <v>110276</v>
      </c>
      <c r="B38" s="52" t="s">
        <v>47</v>
      </c>
      <c r="C38" s="47"/>
      <c r="D38" s="47"/>
      <c r="E38" s="47"/>
      <c r="F38" s="47"/>
      <c r="G38" s="47"/>
      <c r="H38" s="47"/>
      <c r="I38" s="47">
        <f t="shared" si="0"/>
        <v>0</v>
      </c>
      <c r="J38" s="47"/>
      <c r="K38" s="47"/>
      <c r="L38" s="47"/>
      <c r="M38" s="47"/>
      <c r="N38" s="47"/>
      <c r="O38" s="47">
        <v>137</v>
      </c>
      <c r="P38" s="47">
        <f t="shared" si="1"/>
        <v>137</v>
      </c>
      <c r="Q38" s="47">
        <f t="shared" si="2"/>
        <v>1</v>
      </c>
      <c r="R38" s="47">
        <f t="shared" si="3"/>
        <v>137</v>
      </c>
      <c r="S38" s="48">
        <f t="shared" si="4"/>
        <v>137</v>
      </c>
      <c r="T38" s="69"/>
    </row>
    <row r="39" spans="1:19" ht="18" customHeight="1">
      <c r="A39" s="6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69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69">
        <v>4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69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69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69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69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69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69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69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6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69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69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8" customHeight="1">
      <c r="A52" s="69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69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69">
        <v>5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69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69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A57" s="69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A58" s="69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A59" s="6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A60" s="69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69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A62" s="69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A63" s="69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69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8" customHeight="1">
      <c r="A65" s="69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 customHeight="1">
      <c r="A66" s="33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7">
        <f aca="true" t="shared" si="5" ref="S66:S72">IF(R66&lt;1,"",R66/Q66)</f>
      </c>
    </row>
    <row r="67" spans="1:19" ht="15" customHeight="1">
      <c r="A67" s="63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7">
        <f t="shared" si="5"/>
      </c>
    </row>
    <row r="68" spans="1:19" ht="15" customHeight="1">
      <c r="A68" s="66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7">
        <f t="shared" si="5"/>
      </c>
    </row>
    <row r="69" spans="3:19" ht="15" customHeight="1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7">
        <f t="shared" si="5"/>
      </c>
    </row>
    <row r="70" spans="3:19" ht="15" customHeight="1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7">
        <f t="shared" si="5"/>
      </c>
    </row>
    <row r="71" spans="3:19" ht="15" customHeight="1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7">
        <f t="shared" si="5"/>
      </c>
    </row>
    <row r="72" spans="3:19" ht="15" customHeight="1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7">
        <f t="shared" si="5"/>
      </c>
    </row>
    <row r="73" spans="3:18" ht="15" customHeight="1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3:19" ht="15" customHeight="1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7">
        <f>IF(R74&lt;1,"",R74/Q74)</f>
      </c>
    </row>
    <row r="75" spans="3:18" ht="15" customHeight="1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3:19" ht="15" customHeight="1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7">
        <f aca="true" t="shared" si="6" ref="S76:S84">IF(R76&lt;1,"",R76/Q76)</f>
      </c>
    </row>
    <row r="77" ht="15" customHeight="1">
      <c r="S77" s="7">
        <f t="shared" si="6"/>
      </c>
    </row>
    <row r="78" ht="15" customHeight="1">
      <c r="S78" s="7">
        <f t="shared" si="6"/>
      </c>
    </row>
    <row r="79" ht="15" customHeight="1">
      <c r="S79" s="7">
        <f t="shared" si="6"/>
      </c>
    </row>
    <row r="80" ht="15" customHeight="1">
      <c r="S80" s="7">
        <f t="shared" si="6"/>
      </c>
    </row>
    <row r="81" ht="15" customHeight="1">
      <c r="S81" s="7">
        <f t="shared" si="6"/>
      </c>
    </row>
    <row r="82" ht="15" customHeight="1">
      <c r="S82" s="7">
        <f t="shared" si="6"/>
      </c>
    </row>
    <row r="83" ht="15" customHeight="1">
      <c r="S83" s="7">
        <f t="shared" si="6"/>
      </c>
    </row>
    <row r="84" ht="15" customHeight="1">
      <c r="S84" s="7">
        <f t="shared" si="6"/>
      </c>
    </row>
    <row r="86" ht="15" customHeight="1">
      <c r="S86" s="7">
        <f>IF(R86&lt;1,"",R86/Q86)</f>
      </c>
    </row>
    <row r="88" ht="15" customHeight="1">
      <c r="S88" s="7">
        <f aca="true" t="shared" si="7" ref="S88:S96">IF(R88&lt;1,"",R88/Q88)</f>
      </c>
    </row>
    <row r="89" ht="15" customHeight="1">
      <c r="S89" s="7">
        <f t="shared" si="7"/>
      </c>
    </row>
    <row r="90" ht="15" customHeight="1">
      <c r="S90" s="7">
        <f t="shared" si="7"/>
      </c>
    </row>
    <row r="91" ht="15" customHeight="1">
      <c r="S91" s="7">
        <f t="shared" si="7"/>
      </c>
    </row>
    <row r="92" ht="15" customHeight="1">
      <c r="S92" s="7">
        <f t="shared" si="7"/>
      </c>
    </row>
    <row r="93" ht="15" customHeight="1">
      <c r="S93" s="7">
        <f t="shared" si="7"/>
      </c>
    </row>
    <row r="94" ht="15" customHeight="1">
      <c r="S94" s="7">
        <f t="shared" si="7"/>
      </c>
    </row>
    <row r="95" ht="15" customHeight="1">
      <c r="S95" s="7">
        <f t="shared" si="7"/>
      </c>
    </row>
    <row r="96" ht="15" customHeight="1">
      <c r="S96" s="7">
        <f t="shared" si="7"/>
      </c>
    </row>
    <row r="98" ht="15" customHeight="1">
      <c r="S98" s="7">
        <f>IF(R98&lt;1,"",R98/Q98)</f>
      </c>
    </row>
    <row r="100" ht="15" customHeight="1">
      <c r="S100" s="7">
        <f aca="true" t="shared" si="8" ref="S100:S108">IF(R100&lt;1,"",R100/Q100)</f>
      </c>
    </row>
    <row r="101" ht="15" customHeight="1">
      <c r="S101" s="7">
        <f t="shared" si="8"/>
      </c>
    </row>
    <row r="102" ht="15" customHeight="1">
      <c r="S102" s="7">
        <f t="shared" si="8"/>
      </c>
    </row>
    <row r="103" ht="15" customHeight="1">
      <c r="S103" s="7">
        <f t="shared" si="8"/>
      </c>
    </row>
    <row r="104" ht="15" customHeight="1">
      <c r="S104" s="7">
        <f t="shared" si="8"/>
      </c>
    </row>
    <row r="105" ht="15" customHeight="1">
      <c r="S105" s="7">
        <f t="shared" si="8"/>
      </c>
    </row>
    <row r="106" ht="15" customHeight="1">
      <c r="S106" s="7">
        <f t="shared" si="8"/>
      </c>
    </row>
    <row r="107" ht="15" customHeight="1">
      <c r="S107" s="7">
        <f t="shared" si="8"/>
      </c>
    </row>
    <row r="108" ht="15" customHeight="1">
      <c r="S108" s="7">
        <f t="shared" si="8"/>
      </c>
    </row>
    <row r="110" ht="15" customHeight="1">
      <c r="S110" s="7">
        <f>IF(R110&lt;1,"",R110/Q110)</f>
      </c>
    </row>
    <row r="112" ht="15" customHeight="1">
      <c r="S112" s="7">
        <f aca="true" t="shared" si="9" ref="S112:S120">IF(R112&lt;1,"",R112/Q112)</f>
      </c>
    </row>
    <row r="113" ht="15" customHeight="1">
      <c r="S113" s="7">
        <f t="shared" si="9"/>
      </c>
    </row>
    <row r="114" ht="15" customHeight="1">
      <c r="S114" s="7">
        <f t="shared" si="9"/>
      </c>
    </row>
    <row r="115" ht="15" customHeight="1">
      <c r="S115" s="7">
        <f t="shared" si="9"/>
      </c>
    </row>
    <row r="116" ht="15" customHeight="1">
      <c r="S116" s="7">
        <f t="shared" si="9"/>
      </c>
    </row>
    <row r="117" ht="15" customHeight="1">
      <c r="S117" s="7">
        <f t="shared" si="9"/>
      </c>
    </row>
    <row r="118" ht="15" customHeight="1">
      <c r="S118" s="7">
        <f t="shared" si="9"/>
      </c>
    </row>
    <row r="119" ht="15" customHeight="1">
      <c r="S119" s="7">
        <f t="shared" si="9"/>
      </c>
    </row>
    <row r="120" ht="15" customHeight="1">
      <c r="S120" s="7">
        <f t="shared" si="9"/>
      </c>
    </row>
    <row r="122" ht="15" customHeight="1">
      <c r="S122" s="7">
        <f>IF(R122&lt;1,"",R122/Q122)</f>
      </c>
    </row>
    <row r="124" ht="15" customHeight="1">
      <c r="S124" s="7">
        <f aca="true" t="shared" si="10" ref="S124:S132">IF(R124&lt;1,"",R124/Q124)</f>
      </c>
    </row>
    <row r="125" ht="15" customHeight="1">
      <c r="S125" s="7">
        <f t="shared" si="10"/>
      </c>
    </row>
    <row r="126" ht="15" customHeight="1">
      <c r="S126" s="7">
        <f t="shared" si="10"/>
      </c>
    </row>
    <row r="127" ht="15" customHeight="1">
      <c r="S127" s="7">
        <f t="shared" si="10"/>
      </c>
    </row>
    <row r="128" ht="15" customHeight="1">
      <c r="S128" s="7">
        <f t="shared" si="10"/>
      </c>
    </row>
    <row r="129" ht="15" customHeight="1">
      <c r="S129" s="7">
        <f t="shared" si="10"/>
      </c>
    </row>
    <row r="130" ht="15" customHeight="1">
      <c r="S130" s="7">
        <f t="shared" si="10"/>
      </c>
    </row>
    <row r="131" ht="15" customHeight="1">
      <c r="S131" s="7">
        <f t="shared" si="10"/>
      </c>
    </row>
    <row r="132" ht="15" customHeight="1">
      <c r="S132" s="7">
        <f t="shared" si="10"/>
      </c>
    </row>
    <row r="134" ht="15" customHeight="1">
      <c r="S134" s="7">
        <f>IF(R134&lt;1,"",R134/Q134)</f>
      </c>
    </row>
    <row r="136" ht="15" customHeight="1">
      <c r="S136" s="7">
        <f aca="true" t="shared" si="11" ref="S136:S144">IF(R136&lt;1,"",R136/Q136)</f>
      </c>
    </row>
    <row r="137" ht="15" customHeight="1">
      <c r="S137" s="7">
        <f t="shared" si="11"/>
      </c>
    </row>
    <row r="138" ht="15" customHeight="1">
      <c r="S138" s="7">
        <f t="shared" si="11"/>
      </c>
    </row>
    <row r="139" ht="15" customHeight="1">
      <c r="S139" s="7">
        <f t="shared" si="11"/>
      </c>
    </row>
    <row r="140" ht="15" customHeight="1">
      <c r="S140" s="7">
        <f t="shared" si="11"/>
      </c>
    </row>
    <row r="141" ht="15" customHeight="1">
      <c r="S141" s="7">
        <f t="shared" si="11"/>
      </c>
    </row>
    <row r="142" ht="15" customHeight="1">
      <c r="S142" s="7">
        <f t="shared" si="11"/>
      </c>
    </row>
    <row r="143" ht="15" customHeight="1">
      <c r="S143" s="7">
        <f t="shared" si="11"/>
      </c>
    </row>
    <row r="144" ht="15" customHeight="1">
      <c r="S144" s="7">
        <f t="shared" si="11"/>
      </c>
    </row>
    <row r="146" ht="15" customHeight="1">
      <c r="S146" s="7">
        <f>IF(R146&lt;1,"",R146/Q146)</f>
      </c>
    </row>
    <row r="148" ht="15" customHeight="1">
      <c r="S148" s="7">
        <f aca="true" t="shared" si="12" ref="S148:S156">IF(R148&lt;1,"",R148/Q148)</f>
      </c>
    </row>
    <row r="149" ht="15" customHeight="1">
      <c r="S149" s="7">
        <f t="shared" si="12"/>
      </c>
    </row>
    <row r="150" ht="15" customHeight="1">
      <c r="S150" s="7">
        <f t="shared" si="12"/>
      </c>
    </row>
    <row r="151" ht="15" customHeight="1">
      <c r="S151" s="7">
        <f t="shared" si="12"/>
      </c>
    </row>
    <row r="152" ht="15" customHeight="1">
      <c r="S152" s="7">
        <f t="shared" si="12"/>
      </c>
    </row>
    <row r="153" ht="15" customHeight="1">
      <c r="S153" s="7">
        <f t="shared" si="12"/>
      </c>
    </row>
    <row r="154" ht="15" customHeight="1">
      <c r="S154" s="7">
        <f t="shared" si="12"/>
      </c>
    </row>
    <row r="155" ht="15" customHeight="1">
      <c r="S155" s="7">
        <f t="shared" si="12"/>
      </c>
    </row>
    <row r="156" ht="15" customHeight="1">
      <c r="S156" s="7">
        <f t="shared" si="12"/>
      </c>
    </row>
    <row r="158" ht="15" customHeight="1">
      <c r="S158" s="7">
        <f aca="true" t="shared" si="13" ref="S158:S168">IF(R158&lt;1,"",R158/Q158)</f>
      </c>
    </row>
    <row r="159" ht="15" customHeight="1">
      <c r="S159" s="7">
        <f t="shared" si="13"/>
      </c>
    </row>
    <row r="160" ht="15" customHeight="1">
      <c r="S160" s="7">
        <f t="shared" si="13"/>
      </c>
    </row>
    <row r="161" ht="15" customHeight="1">
      <c r="S161" s="7">
        <f t="shared" si="13"/>
      </c>
    </row>
    <row r="162" ht="15" customHeight="1">
      <c r="S162" s="7">
        <f t="shared" si="13"/>
      </c>
    </row>
    <row r="163" ht="15" customHeight="1">
      <c r="S163" s="7">
        <f t="shared" si="13"/>
      </c>
    </row>
    <row r="164" ht="15" customHeight="1">
      <c r="S164" s="7">
        <f t="shared" si="13"/>
      </c>
    </row>
    <row r="165" ht="15" customHeight="1">
      <c r="S165" s="7">
        <f t="shared" si="13"/>
      </c>
    </row>
    <row r="166" ht="15" customHeight="1">
      <c r="S166" s="7">
        <f t="shared" si="13"/>
      </c>
    </row>
    <row r="167" ht="15" customHeight="1">
      <c r="S167" s="7">
        <f t="shared" si="13"/>
      </c>
    </row>
    <row r="168" ht="15" customHeight="1">
      <c r="S168" s="7">
        <f t="shared" si="13"/>
      </c>
    </row>
    <row r="170" ht="15" customHeight="1">
      <c r="S170" s="7">
        <f>IF(R170&lt;1,"",R170/Q170)</f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7"/>
  <sheetViews>
    <sheetView workbookViewId="0" topLeftCell="A1">
      <selection activeCell="C15" sqref="C15"/>
    </sheetView>
  </sheetViews>
  <sheetFormatPr defaultColWidth="11.421875" defaultRowHeight="18" customHeight="1"/>
  <cols>
    <col min="1" max="1" width="9.00390625" style="49" bestFit="1" customWidth="1"/>
    <col min="2" max="2" width="20.421875" style="50" customWidth="1"/>
    <col min="3" max="8" width="6.421875" style="56" customWidth="1"/>
    <col min="9" max="9" width="7.00390625" style="56" customWidth="1"/>
    <col min="10" max="12" width="6.421875" style="56" customWidth="1"/>
    <col min="13" max="15" width="7.421875" style="56" customWidth="1"/>
    <col min="16" max="16" width="7.00390625" style="56" customWidth="1"/>
    <col min="17" max="17" width="6.00390625" style="56" customWidth="1"/>
    <col min="18" max="18" width="7.7109375" style="56" bestFit="1" customWidth="1"/>
    <col min="19" max="19" width="11.421875" style="57" customWidth="1"/>
    <col min="20" max="20" width="11.421875" style="72" customWidth="1"/>
    <col min="21" max="21" width="11.421875" style="50" customWidth="1"/>
    <col min="22" max="22" width="25.8515625" style="50" bestFit="1" customWidth="1"/>
    <col min="23" max="16384" width="11.421875" style="50" customWidth="1"/>
  </cols>
  <sheetData>
    <row r="1" spans="1:19" ht="18" customHeight="1">
      <c r="A1" s="76" t="s">
        <v>62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 ht="18" customHeight="1">
      <c r="A2" s="76" t="s">
        <v>11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8" customHeight="1">
      <c r="A3" s="76" t="s">
        <v>12</v>
      </c>
      <c r="B3" s="76"/>
      <c r="C3" s="76"/>
      <c r="D3" s="76"/>
      <c r="E3" s="76"/>
      <c r="F3" s="76"/>
      <c r="G3" s="76"/>
      <c r="H3" s="76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19" ht="18" customHeight="1">
      <c r="A4" s="76" t="s">
        <v>13</v>
      </c>
      <c r="B4" s="76"/>
      <c r="C4" s="76"/>
      <c r="D4" s="76"/>
      <c r="E4" s="76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</row>
    <row r="5" spans="1:19" ht="18" customHeight="1">
      <c r="A5" s="53" t="s">
        <v>21</v>
      </c>
      <c r="B5" s="46" t="s">
        <v>22</v>
      </c>
      <c r="C5" s="47" t="s">
        <v>23</v>
      </c>
      <c r="D5" s="47" t="s">
        <v>24</v>
      </c>
      <c r="E5" s="47" t="s">
        <v>25</v>
      </c>
      <c r="F5" s="47" t="s">
        <v>26</v>
      </c>
      <c r="G5" s="47" t="s">
        <v>27</v>
      </c>
      <c r="H5" s="47" t="s">
        <v>28</v>
      </c>
      <c r="I5" s="47" t="s">
        <v>29</v>
      </c>
      <c r="J5" s="47" t="s">
        <v>30</v>
      </c>
      <c r="K5" s="47" t="s">
        <v>31</v>
      </c>
      <c r="L5" s="47" t="s">
        <v>32</v>
      </c>
      <c r="M5" s="47" t="s">
        <v>33</v>
      </c>
      <c r="N5" s="47" t="s">
        <v>34</v>
      </c>
      <c r="O5" s="47" t="s">
        <v>35</v>
      </c>
      <c r="P5" s="47" t="s">
        <v>17</v>
      </c>
      <c r="Q5" s="47" t="s">
        <v>19</v>
      </c>
      <c r="R5" s="47" t="s">
        <v>36</v>
      </c>
      <c r="S5" s="48" t="s">
        <v>20</v>
      </c>
    </row>
    <row r="6" spans="1:19" ht="18" customHeight="1">
      <c r="A6" s="54">
        <v>110707</v>
      </c>
      <c r="B6" s="52" t="s">
        <v>79</v>
      </c>
      <c r="C6" s="47">
        <v>225</v>
      </c>
      <c r="D6" s="47">
        <v>225</v>
      </c>
      <c r="E6" s="47">
        <v>227</v>
      </c>
      <c r="F6" s="47">
        <v>165</v>
      </c>
      <c r="G6" s="47">
        <v>204</v>
      </c>
      <c r="H6" s="47">
        <v>228</v>
      </c>
      <c r="I6" s="47">
        <f aca="true" t="shared" si="0" ref="I6:I37">SUM(C6:H6)</f>
        <v>1274</v>
      </c>
      <c r="J6" s="47">
        <v>197</v>
      </c>
      <c r="K6" s="47">
        <v>195</v>
      </c>
      <c r="L6" s="47">
        <v>201</v>
      </c>
      <c r="M6" s="47">
        <v>278</v>
      </c>
      <c r="N6" s="47">
        <v>199</v>
      </c>
      <c r="O6" s="47">
        <v>206</v>
      </c>
      <c r="P6" s="47">
        <f aca="true" t="shared" si="1" ref="P6:P37">SUM(J6:O6)</f>
        <v>1276</v>
      </c>
      <c r="Q6" s="47">
        <f aca="true" t="shared" si="2" ref="Q6:Q37">COUNT(C6:H6,J6:O6)</f>
        <v>12</v>
      </c>
      <c r="R6" s="47">
        <f aca="true" t="shared" si="3" ref="R6:R37">SUM(I6+P6)</f>
        <v>2550</v>
      </c>
      <c r="S6" s="58">
        <f aca="true" t="shared" si="4" ref="S6:S37">IF(R6&lt;1,"",R6/Q6)</f>
        <v>212.5</v>
      </c>
    </row>
    <row r="7" spans="1:19" ht="18" customHeight="1">
      <c r="A7" s="54">
        <v>250119</v>
      </c>
      <c r="B7" s="52" t="s">
        <v>69</v>
      </c>
      <c r="C7" s="47">
        <v>223</v>
      </c>
      <c r="D7" s="47">
        <v>213</v>
      </c>
      <c r="E7" s="47">
        <v>221</v>
      </c>
      <c r="F7" s="47">
        <v>235</v>
      </c>
      <c r="G7" s="47">
        <v>195</v>
      </c>
      <c r="H7" s="47">
        <v>168</v>
      </c>
      <c r="I7" s="47">
        <f t="shared" si="0"/>
        <v>1255</v>
      </c>
      <c r="J7" s="47">
        <v>194</v>
      </c>
      <c r="K7" s="47">
        <v>191</v>
      </c>
      <c r="L7" s="47">
        <v>223</v>
      </c>
      <c r="M7" s="47">
        <v>181</v>
      </c>
      <c r="N7" s="47">
        <v>246</v>
      </c>
      <c r="O7" s="47">
        <v>191</v>
      </c>
      <c r="P7" s="47">
        <f t="shared" si="1"/>
        <v>1226</v>
      </c>
      <c r="Q7" s="47">
        <f t="shared" si="2"/>
        <v>12</v>
      </c>
      <c r="R7" s="47">
        <f t="shared" si="3"/>
        <v>2481</v>
      </c>
      <c r="S7" s="58">
        <f t="shared" si="4"/>
        <v>206.75</v>
      </c>
    </row>
    <row r="8" spans="1:19" ht="18" customHeight="1">
      <c r="A8" s="54">
        <v>120614</v>
      </c>
      <c r="B8" s="52" t="s">
        <v>147</v>
      </c>
      <c r="C8" s="47">
        <v>229</v>
      </c>
      <c r="D8" s="47">
        <v>195</v>
      </c>
      <c r="E8" s="47">
        <v>225</v>
      </c>
      <c r="F8" s="47">
        <v>202</v>
      </c>
      <c r="G8" s="47">
        <v>204</v>
      </c>
      <c r="H8" s="47">
        <v>202</v>
      </c>
      <c r="I8" s="47">
        <f t="shared" si="0"/>
        <v>1257</v>
      </c>
      <c r="J8" s="47">
        <v>204</v>
      </c>
      <c r="K8" s="47">
        <v>233</v>
      </c>
      <c r="L8" s="47">
        <v>180</v>
      </c>
      <c r="M8" s="47">
        <v>192</v>
      </c>
      <c r="N8" s="47">
        <v>190</v>
      </c>
      <c r="O8" s="47">
        <v>195</v>
      </c>
      <c r="P8" s="47">
        <f t="shared" si="1"/>
        <v>1194</v>
      </c>
      <c r="Q8" s="47">
        <f t="shared" si="2"/>
        <v>12</v>
      </c>
      <c r="R8" s="47">
        <f t="shared" si="3"/>
        <v>2451</v>
      </c>
      <c r="S8" s="58">
        <f t="shared" si="4"/>
        <v>204.25</v>
      </c>
    </row>
    <row r="9" spans="1:19" ht="18" customHeight="1">
      <c r="A9" s="54">
        <v>170210</v>
      </c>
      <c r="B9" s="52" t="s">
        <v>94</v>
      </c>
      <c r="C9" s="47">
        <v>147</v>
      </c>
      <c r="D9" s="47">
        <v>225</v>
      </c>
      <c r="E9" s="47">
        <v>191</v>
      </c>
      <c r="F9" s="47">
        <v>244</v>
      </c>
      <c r="G9" s="47">
        <v>174</v>
      </c>
      <c r="H9" s="47">
        <v>166</v>
      </c>
      <c r="I9" s="47">
        <f t="shared" si="0"/>
        <v>1147</v>
      </c>
      <c r="J9" s="47">
        <v>201</v>
      </c>
      <c r="K9" s="47">
        <v>211</v>
      </c>
      <c r="L9" s="47">
        <v>192</v>
      </c>
      <c r="M9" s="47">
        <v>174</v>
      </c>
      <c r="N9" s="47">
        <v>265</v>
      </c>
      <c r="O9" s="47">
        <v>236</v>
      </c>
      <c r="P9" s="47">
        <f t="shared" si="1"/>
        <v>1279</v>
      </c>
      <c r="Q9" s="47">
        <f t="shared" si="2"/>
        <v>12</v>
      </c>
      <c r="R9" s="47">
        <f t="shared" si="3"/>
        <v>2426</v>
      </c>
      <c r="S9" s="58">
        <f t="shared" si="4"/>
        <v>202.16666666666666</v>
      </c>
    </row>
    <row r="10" spans="1:19" ht="18" customHeight="1">
      <c r="A10" s="51">
        <v>30717</v>
      </c>
      <c r="B10" s="52" t="s">
        <v>67</v>
      </c>
      <c r="C10" s="47">
        <v>153</v>
      </c>
      <c r="D10" s="47">
        <v>181</v>
      </c>
      <c r="E10" s="47">
        <v>243</v>
      </c>
      <c r="F10" s="47">
        <v>196</v>
      </c>
      <c r="G10" s="47">
        <v>162</v>
      </c>
      <c r="H10" s="47">
        <v>224</v>
      </c>
      <c r="I10" s="47">
        <f t="shared" si="0"/>
        <v>1159</v>
      </c>
      <c r="J10" s="47">
        <v>249</v>
      </c>
      <c r="K10" s="47">
        <v>190</v>
      </c>
      <c r="L10" s="47">
        <v>246</v>
      </c>
      <c r="M10" s="47">
        <v>175</v>
      </c>
      <c r="N10" s="47">
        <v>200</v>
      </c>
      <c r="O10" s="47">
        <v>205</v>
      </c>
      <c r="P10" s="47">
        <f t="shared" si="1"/>
        <v>1265</v>
      </c>
      <c r="Q10" s="47">
        <f t="shared" si="2"/>
        <v>12</v>
      </c>
      <c r="R10" s="47">
        <f t="shared" si="3"/>
        <v>2424</v>
      </c>
      <c r="S10" s="58">
        <f t="shared" si="4"/>
        <v>202</v>
      </c>
    </row>
    <row r="11" spans="1:19" ht="18" customHeight="1">
      <c r="A11" s="54">
        <v>120628</v>
      </c>
      <c r="B11" s="52" t="s">
        <v>137</v>
      </c>
      <c r="C11" s="47">
        <v>201</v>
      </c>
      <c r="D11" s="47">
        <v>201</v>
      </c>
      <c r="E11" s="47">
        <v>211</v>
      </c>
      <c r="F11" s="47">
        <v>158</v>
      </c>
      <c r="G11" s="47">
        <v>226</v>
      </c>
      <c r="H11" s="47">
        <v>215</v>
      </c>
      <c r="I11" s="47">
        <f t="shared" si="0"/>
        <v>1212</v>
      </c>
      <c r="J11" s="47">
        <v>225</v>
      </c>
      <c r="K11" s="47">
        <v>231</v>
      </c>
      <c r="L11" s="47">
        <v>183</v>
      </c>
      <c r="M11" s="47">
        <v>153</v>
      </c>
      <c r="N11" s="47">
        <v>189</v>
      </c>
      <c r="O11" s="47">
        <v>210</v>
      </c>
      <c r="P11" s="47">
        <f t="shared" si="1"/>
        <v>1191</v>
      </c>
      <c r="Q11" s="47">
        <f t="shared" si="2"/>
        <v>12</v>
      </c>
      <c r="R11" s="47">
        <f t="shared" si="3"/>
        <v>2403</v>
      </c>
      <c r="S11" s="58">
        <f t="shared" si="4"/>
        <v>200.25</v>
      </c>
    </row>
    <row r="12" spans="1:19" ht="18" customHeight="1">
      <c r="A12" s="54">
        <v>100325</v>
      </c>
      <c r="B12" s="52" t="s">
        <v>107</v>
      </c>
      <c r="C12" s="47">
        <v>223</v>
      </c>
      <c r="D12" s="47">
        <v>193</v>
      </c>
      <c r="E12" s="47">
        <v>214</v>
      </c>
      <c r="F12" s="47">
        <v>255</v>
      </c>
      <c r="G12" s="47">
        <v>182</v>
      </c>
      <c r="H12" s="47">
        <v>200</v>
      </c>
      <c r="I12" s="47">
        <f t="shared" si="0"/>
        <v>1267</v>
      </c>
      <c r="J12" s="47">
        <v>217</v>
      </c>
      <c r="K12" s="47">
        <v>177</v>
      </c>
      <c r="L12" s="47">
        <v>202</v>
      </c>
      <c r="M12" s="47">
        <v>170</v>
      </c>
      <c r="N12" s="47">
        <v>147</v>
      </c>
      <c r="O12" s="47">
        <v>216</v>
      </c>
      <c r="P12" s="47">
        <f t="shared" si="1"/>
        <v>1129</v>
      </c>
      <c r="Q12" s="47">
        <f t="shared" si="2"/>
        <v>12</v>
      </c>
      <c r="R12" s="47">
        <f t="shared" si="3"/>
        <v>2396</v>
      </c>
      <c r="S12" s="58">
        <f t="shared" si="4"/>
        <v>199.66666666666666</v>
      </c>
    </row>
    <row r="13" spans="1:19" ht="18" customHeight="1">
      <c r="A13" s="54">
        <v>110120</v>
      </c>
      <c r="B13" s="52" t="s">
        <v>115</v>
      </c>
      <c r="C13" s="47">
        <v>203</v>
      </c>
      <c r="D13" s="47">
        <v>212</v>
      </c>
      <c r="E13" s="47">
        <v>192</v>
      </c>
      <c r="F13" s="47">
        <v>215</v>
      </c>
      <c r="G13" s="47">
        <v>223</v>
      </c>
      <c r="H13" s="47">
        <v>205</v>
      </c>
      <c r="I13" s="47">
        <f t="shared" si="0"/>
        <v>1250</v>
      </c>
      <c r="J13" s="47">
        <v>180</v>
      </c>
      <c r="K13" s="47">
        <v>215</v>
      </c>
      <c r="L13" s="47">
        <v>204</v>
      </c>
      <c r="M13" s="47">
        <v>225</v>
      </c>
      <c r="N13" s="47">
        <v>174</v>
      </c>
      <c r="O13" s="47">
        <v>148</v>
      </c>
      <c r="P13" s="47">
        <f t="shared" si="1"/>
        <v>1146</v>
      </c>
      <c r="Q13" s="47">
        <f t="shared" si="2"/>
        <v>12</v>
      </c>
      <c r="R13" s="47">
        <f t="shared" si="3"/>
        <v>2396</v>
      </c>
      <c r="S13" s="58">
        <f t="shared" si="4"/>
        <v>199.66666666666666</v>
      </c>
    </row>
    <row r="14" spans="1:19" ht="18" customHeight="1">
      <c r="A14" s="54">
        <v>101818</v>
      </c>
      <c r="B14" s="52" t="s">
        <v>76</v>
      </c>
      <c r="C14" s="47">
        <v>221</v>
      </c>
      <c r="D14" s="47">
        <v>181</v>
      </c>
      <c r="E14" s="47">
        <v>220</v>
      </c>
      <c r="F14" s="47">
        <v>223</v>
      </c>
      <c r="G14" s="47">
        <v>160</v>
      </c>
      <c r="H14" s="47">
        <v>176</v>
      </c>
      <c r="I14" s="47">
        <f t="shared" si="0"/>
        <v>1181</v>
      </c>
      <c r="J14" s="47">
        <v>245</v>
      </c>
      <c r="K14" s="47">
        <v>181</v>
      </c>
      <c r="L14" s="47">
        <v>229</v>
      </c>
      <c r="M14" s="47">
        <v>167</v>
      </c>
      <c r="N14" s="47">
        <v>201</v>
      </c>
      <c r="O14" s="47">
        <v>153</v>
      </c>
      <c r="P14" s="47">
        <f t="shared" si="1"/>
        <v>1176</v>
      </c>
      <c r="Q14" s="47">
        <f t="shared" si="2"/>
        <v>12</v>
      </c>
      <c r="R14" s="47">
        <f t="shared" si="3"/>
        <v>2357</v>
      </c>
      <c r="S14" s="58">
        <f t="shared" si="4"/>
        <v>196.41666666666666</v>
      </c>
    </row>
    <row r="15" spans="1:19" ht="18" customHeight="1">
      <c r="A15" s="54">
        <v>140402</v>
      </c>
      <c r="B15" s="52" t="s">
        <v>57</v>
      </c>
      <c r="C15" s="47">
        <v>234</v>
      </c>
      <c r="D15" s="47">
        <v>173</v>
      </c>
      <c r="E15" s="47">
        <v>194</v>
      </c>
      <c r="F15" s="47">
        <v>153</v>
      </c>
      <c r="G15" s="47">
        <v>180</v>
      </c>
      <c r="H15" s="47">
        <v>194</v>
      </c>
      <c r="I15" s="47">
        <f t="shared" si="0"/>
        <v>1128</v>
      </c>
      <c r="J15" s="47">
        <v>173</v>
      </c>
      <c r="K15" s="47">
        <v>204</v>
      </c>
      <c r="L15" s="47">
        <v>222</v>
      </c>
      <c r="M15" s="47">
        <v>192</v>
      </c>
      <c r="N15" s="47">
        <v>232</v>
      </c>
      <c r="O15" s="47">
        <v>199</v>
      </c>
      <c r="P15" s="47">
        <f t="shared" si="1"/>
        <v>1222</v>
      </c>
      <c r="Q15" s="47">
        <f t="shared" si="2"/>
        <v>12</v>
      </c>
      <c r="R15" s="47">
        <f t="shared" si="3"/>
        <v>2350</v>
      </c>
      <c r="S15" s="58">
        <f t="shared" si="4"/>
        <v>195.83333333333334</v>
      </c>
    </row>
    <row r="16" spans="1:19" ht="18" customHeight="1">
      <c r="A16" s="54">
        <v>250138</v>
      </c>
      <c r="B16" s="52" t="s">
        <v>131</v>
      </c>
      <c r="C16" s="47">
        <v>186</v>
      </c>
      <c r="D16" s="47">
        <v>201</v>
      </c>
      <c r="E16" s="47">
        <v>200</v>
      </c>
      <c r="F16" s="47">
        <v>255</v>
      </c>
      <c r="G16" s="47">
        <v>210</v>
      </c>
      <c r="H16" s="47">
        <v>196</v>
      </c>
      <c r="I16" s="47">
        <f t="shared" si="0"/>
        <v>1248</v>
      </c>
      <c r="J16" s="47">
        <v>184</v>
      </c>
      <c r="K16" s="47">
        <v>174</v>
      </c>
      <c r="L16" s="47">
        <v>204</v>
      </c>
      <c r="M16" s="47">
        <v>175</v>
      </c>
      <c r="N16" s="47">
        <v>171</v>
      </c>
      <c r="O16" s="47">
        <v>187</v>
      </c>
      <c r="P16" s="47">
        <f t="shared" si="1"/>
        <v>1095</v>
      </c>
      <c r="Q16" s="47">
        <f t="shared" si="2"/>
        <v>12</v>
      </c>
      <c r="R16" s="47">
        <f t="shared" si="3"/>
        <v>2343</v>
      </c>
      <c r="S16" s="58">
        <f t="shared" si="4"/>
        <v>195.25</v>
      </c>
    </row>
    <row r="17" spans="1:19" ht="18" customHeight="1">
      <c r="A17" s="54">
        <v>140801</v>
      </c>
      <c r="B17" s="52" t="s">
        <v>165</v>
      </c>
      <c r="C17" s="47">
        <v>197</v>
      </c>
      <c r="D17" s="47">
        <v>148</v>
      </c>
      <c r="E17" s="47">
        <v>193</v>
      </c>
      <c r="F17" s="47">
        <v>170</v>
      </c>
      <c r="G17" s="47">
        <v>191</v>
      </c>
      <c r="H17" s="47">
        <v>236</v>
      </c>
      <c r="I17" s="47">
        <f t="shared" si="0"/>
        <v>1135</v>
      </c>
      <c r="J17" s="47">
        <v>256</v>
      </c>
      <c r="K17" s="47">
        <v>186</v>
      </c>
      <c r="L17" s="47">
        <v>172</v>
      </c>
      <c r="M17" s="47">
        <v>189</v>
      </c>
      <c r="N17" s="47">
        <v>198</v>
      </c>
      <c r="O17" s="47">
        <v>206</v>
      </c>
      <c r="P17" s="47">
        <f t="shared" si="1"/>
        <v>1207</v>
      </c>
      <c r="Q17" s="47">
        <f t="shared" si="2"/>
        <v>12</v>
      </c>
      <c r="R17" s="47">
        <f t="shared" si="3"/>
        <v>2342</v>
      </c>
      <c r="S17" s="58">
        <f t="shared" si="4"/>
        <v>195.16666666666666</v>
      </c>
    </row>
    <row r="18" spans="1:19" ht="18" customHeight="1">
      <c r="A18" s="51">
        <v>81036</v>
      </c>
      <c r="B18" s="52" t="s">
        <v>158</v>
      </c>
      <c r="C18" s="47">
        <v>171</v>
      </c>
      <c r="D18" s="47">
        <v>163</v>
      </c>
      <c r="E18" s="47">
        <v>215</v>
      </c>
      <c r="F18" s="47">
        <v>214</v>
      </c>
      <c r="G18" s="47">
        <v>223</v>
      </c>
      <c r="H18" s="47">
        <v>168</v>
      </c>
      <c r="I18" s="47">
        <f t="shared" si="0"/>
        <v>1154</v>
      </c>
      <c r="J18" s="47">
        <v>209</v>
      </c>
      <c r="K18" s="47">
        <v>164</v>
      </c>
      <c r="L18" s="47">
        <v>178</v>
      </c>
      <c r="M18" s="47">
        <v>203</v>
      </c>
      <c r="N18" s="47">
        <v>247</v>
      </c>
      <c r="O18" s="47">
        <v>176</v>
      </c>
      <c r="P18" s="47">
        <f t="shared" si="1"/>
        <v>1177</v>
      </c>
      <c r="Q18" s="47">
        <f t="shared" si="2"/>
        <v>12</v>
      </c>
      <c r="R18" s="47">
        <f t="shared" si="3"/>
        <v>2331</v>
      </c>
      <c r="S18" s="58">
        <f t="shared" si="4"/>
        <v>194.25</v>
      </c>
    </row>
    <row r="19" spans="1:19" ht="18" customHeight="1">
      <c r="A19" s="51">
        <v>10104</v>
      </c>
      <c r="B19" s="52" t="s">
        <v>136</v>
      </c>
      <c r="C19" s="47">
        <v>201</v>
      </c>
      <c r="D19" s="47">
        <v>206</v>
      </c>
      <c r="E19" s="47">
        <v>204</v>
      </c>
      <c r="F19" s="47">
        <v>195</v>
      </c>
      <c r="G19" s="47">
        <v>195</v>
      </c>
      <c r="H19" s="47">
        <v>193</v>
      </c>
      <c r="I19" s="47">
        <f t="shared" si="0"/>
        <v>1194</v>
      </c>
      <c r="J19" s="47">
        <v>195</v>
      </c>
      <c r="K19" s="47">
        <v>178</v>
      </c>
      <c r="L19" s="47">
        <v>205</v>
      </c>
      <c r="M19" s="47">
        <v>169</v>
      </c>
      <c r="N19" s="47">
        <v>184</v>
      </c>
      <c r="O19" s="47">
        <v>202</v>
      </c>
      <c r="P19" s="47">
        <f t="shared" si="1"/>
        <v>1133</v>
      </c>
      <c r="Q19" s="47">
        <f t="shared" si="2"/>
        <v>12</v>
      </c>
      <c r="R19" s="47">
        <f t="shared" si="3"/>
        <v>2327</v>
      </c>
      <c r="S19" s="58">
        <f t="shared" si="4"/>
        <v>193.91666666666666</v>
      </c>
    </row>
    <row r="20" spans="1:19" ht="18" customHeight="1">
      <c r="A20" s="54">
        <v>290214</v>
      </c>
      <c r="B20" s="52" t="s">
        <v>156</v>
      </c>
      <c r="C20" s="47">
        <v>198</v>
      </c>
      <c r="D20" s="47">
        <v>214</v>
      </c>
      <c r="E20" s="47">
        <v>192</v>
      </c>
      <c r="F20" s="47">
        <v>155</v>
      </c>
      <c r="G20" s="47">
        <v>143</v>
      </c>
      <c r="H20" s="47">
        <v>217</v>
      </c>
      <c r="I20" s="47">
        <f t="shared" si="0"/>
        <v>1119</v>
      </c>
      <c r="J20" s="47">
        <v>177</v>
      </c>
      <c r="K20" s="47">
        <v>200</v>
      </c>
      <c r="L20" s="47">
        <v>279</v>
      </c>
      <c r="M20" s="47">
        <v>156</v>
      </c>
      <c r="N20" s="47">
        <v>220</v>
      </c>
      <c r="O20" s="47">
        <v>175</v>
      </c>
      <c r="P20" s="47">
        <f t="shared" si="1"/>
        <v>1207</v>
      </c>
      <c r="Q20" s="47">
        <f t="shared" si="2"/>
        <v>12</v>
      </c>
      <c r="R20" s="47">
        <f t="shared" si="3"/>
        <v>2326</v>
      </c>
      <c r="S20" s="58">
        <f t="shared" si="4"/>
        <v>193.83333333333334</v>
      </c>
    </row>
    <row r="21" spans="1:19" ht="18" customHeight="1">
      <c r="A21" s="51">
        <v>80804</v>
      </c>
      <c r="B21" s="52" t="s">
        <v>160</v>
      </c>
      <c r="C21" s="47">
        <v>158</v>
      </c>
      <c r="D21" s="47">
        <v>218</v>
      </c>
      <c r="E21" s="47">
        <v>228</v>
      </c>
      <c r="F21" s="47">
        <v>222</v>
      </c>
      <c r="G21" s="47">
        <v>202</v>
      </c>
      <c r="H21" s="47">
        <v>224</v>
      </c>
      <c r="I21" s="47">
        <f t="shared" si="0"/>
        <v>1252</v>
      </c>
      <c r="J21" s="47">
        <v>167</v>
      </c>
      <c r="K21" s="47">
        <v>176</v>
      </c>
      <c r="L21" s="47">
        <v>172</v>
      </c>
      <c r="M21" s="47">
        <v>216</v>
      </c>
      <c r="N21" s="47">
        <v>152</v>
      </c>
      <c r="O21" s="47">
        <v>186</v>
      </c>
      <c r="P21" s="47">
        <f t="shared" si="1"/>
        <v>1069</v>
      </c>
      <c r="Q21" s="47">
        <f t="shared" si="2"/>
        <v>12</v>
      </c>
      <c r="R21" s="47">
        <f t="shared" si="3"/>
        <v>2321</v>
      </c>
      <c r="S21" s="58">
        <f t="shared" si="4"/>
        <v>193.41666666666666</v>
      </c>
    </row>
    <row r="22" spans="1:19" ht="18" customHeight="1">
      <c r="A22" s="54"/>
      <c r="B22" s="60" t="s">
        <v>101</v>
      </c>
      <c r="C22" s="47">
        <v>197</v>
      </c>
      <c r="D22" s="47">
        <v>235</v>
      </c>
      <c r="E22" s="47">
        <v>213</v>
      </c>
      <c r="F22" s="47">
        <v>236</v>
      </c>
      <c r="G22" s="47">
        <v>213</v>
      </c>
      <c r="H22" s="47">
        <v>166</v>
      </c>
      <c r="I22" s="47">
        <f t="shared" si="0"/>
        <v>1260</v>
      </c>
      <c r="J22" s="47">
        <v>209</v>
      </c>
      <c r="K22" s="47">
        <v>161</v>
      </c>
      <c r="L22" s="47">
        <v>154</v>
      </c>
      <c r="M22" s="47">
        <v>172</v>
      </c>
      <c r="N22" s="47">
        <v>194</v>
      </c>
      <c r="O22" s="47">
        <v>160</v>
      </c>
      <c r="P22" s="47">
        <f t="shared" si="1"/>
        <v>1050</v>
      </c>
      <c r="Q22" s="47">
        <f t="shared" si="2"/>
        <v>12</v>
      </c>
      <c r="R22" s="47">
        <f t="shared" si="3"/>
        <v>2310</v>
      </c>
      <c r="S22" s="58">
        <f t="shared" si="4"/>
        <v>192.5</v>
      </c>
    </row>
    <row r="23" spans="1:19" ht="18" customHeight="1">
      <c r="A23" s="54">
        <v>290241</v>
      </c>
      <c r="B23" s="52" t="s">
        <v>181</v>
      </c>
      <c r="C23" s="47">
        <v>200</v>
      </c>
      <c r="D23" s="47">
        <v>202</v>
      </c>
      <c r="E23" s="47">
        <v>192</v>
      </c>
      <c r="F23" s="47">
        <v>215</v>
      </c>
      <c r="G23" s="47">
        <v>174</v>
      </c>
      <c r="H23" s="47">
        <v>210</v>
      </c>
      <c r="I23" s="47">
        <f t="shared" si="0"/>
        <v>1193</v>
      </c>
      <c r="J23" s="47">
        <v>168</v>
      </c>
      <c r="K23" s="47">
        <v>197</v>
      </c>
      <c r="L23" s="47">
        <v>213</v>
      </c>
      <c r="M23" s="47">
        <v>208</v>
      </c>
      <c r="N23" s="47">
        <v>179</v>
      </c>
      <c r="O23" s="47">
        <v>147</v>
      </c>
      <c r="P23" s="47">
        <f t="shared" si="1"/>
        <v>1112</v>
      </c>
      <c r="Q23" s="47">
        <f t="shared" si="2"/>
        <v>12</v>
      </c>
      <c r="R23" s="47">
        <f t="shared" si="3"/>
        <v>2305</v>
      </c>
      <c r="S23" s="58">
        <f t="shared" si="4"/>
        <v>192.08333333333334</v>
      </c>
    </row>
    <row r="24" spans="1:19" ht="18" customHeight="1">
      <c r="A24" s="51">
        <v>30832</v>
      </c>
      <c r="B24" s="52" t="s">
        <v>66</v>
      </c>
      <c r="C24" s="47">
        <v>205</v>
      </c>
      <c r="D24" s="47">
        <v>194</v>
      </c>
      <c r="E24" s="47">
        <v>223</v>
      </c>
      <c r="F24" s="47">
        <v>170</v>
      </c>
      <c r="G24" s="47">
        <v>167</v>
      </c>
      <c r="H24" s="47">
        <v>203</v>
      </c>
      <c r="I24" s="47">
        <f t="shared" si="0"/>
        <v>1162</v>
      </c>
      <c r="J24" s="47">
        <v>246</v>
      </c>
      <c r="K24" s="47">
        <v>159</v>
      </c>
      <c r="L24" s="47">
        <v>166</v>
      </c>
      <c r="M24" s="47">
        <v>184</v>
      </c>
      <c r="N24" s="47">
        <v>183</v>
      </c>
      <c r="O24" s="47">
        <v>189</v>
      </c>
      <c r="P24" s="47">
        <f t="shared" si="1"/>
        <v>1127</v>
      </c>
      <c r="Q24" s="47">
        <f t="shared" si="2"/>
        <v>12</v>
      </c>
      <c r="R24" s="47">
        <f t="shared" si="3"/>
        <v>2289</v>
      </c>
      <c r="S24" s="58">
        <f t="shared" si="4"/>
        <v>190.75</v>
      </c>
    </row>
    <row r="25" spans="1:19" ht="18" customHeight="1">
      <c r="A25" s="51">
        <v>30715</v>
      </c>
      <c r="B25" s="52" t="s">
        <v>122</v>
      </c>
      <c r="C25" s="47">
        <v>181</v>
      </c>
      <c r="D25" s="47">
        <v>223</v>
      </c>
      <c r="E25" s="47">
        <v>174</v>
      </c>
      <c r="F25" s="47">
        <v>235</v>
      </c>
      <c r="G25" s="47">
        <v>197</v>
      </c>
      <c r="H25" s="47">
        <v>163</v>
      </c>
      <c r="I25" s="47">
        <f t="shared" si="0"/>
        <v>1173</v>
      </c>
      <c r="J25" s="47">
        <v>224</v>
      </c>
      <c r="K25" s="47">
        <v>188</v>
      </c>
      <c r="L25" s="47">
        <v>183</v>
      </c>
      <c r="M25" s="47">
        <v>166</v>
      </c>
      <c r="N25" s="47">
        <v>208</v>
      </c>
      <c r="O25" s="47">
        <v>138</v>
      </c>
      <c r="P25" s="47">
        <f t="shared" si="1"/>
        <v>1107</v>
      </c>
      <c r="Q25" s="47">
        <f t="shared" si="2"/>
        <v>12</v>
      </c>
      <c r="R25" s="47">
        <f t="shared" si="3"/>
        <v>2280</v>
      </c>
      <c r="S25" s="58">
        <f t="shared" si="4"/>
        <v>190</v>
      </c>
    </row>
    <row r="26" spans="1:19" ht="18" customHeight="1">
      <c r="A26" s="54">
        <v>370109</v>
      </c>
      <c r="B26" s="60" t="s">
        <v>121</v>
      </c>
      <c r="C26" s="47">
        <v>182</v>
      </c>
      <c r="D26" s="47">
        <v>201</v>
      </c>
      <c r="E26" s="47">
        <v>183</v>
      </c>
      <c r="F26" s="47">
        <v>232</v>
      </c>
      <c r="G26" s="47">
        <v>181</v>
      </c>
      <c r="H26" s="47">
        <v>162</v>
      </c>
      <c r="I26" s="47">
        <f t="shared" si="0"/>
        <v>1141</v>
      </c>
      <c r="J26" s="47">
        <v>189</v>
      </c>
      <c r="K26" s="47">
        <v>189</v>
      </c>
      <c r="L26" s="47">
        <v>191</v>
      </c>
      <c r="M26" s="47">
        <v>207</v>
      </c>
      <c r="N26" s="47">
        <v>180</v>
      </c>
      <c r="O26" s="47">
        <v>177</v>
      </c>
      <c r="P26" s="47">
        <f t="shared" si="1"/>
        <v>1133</v>
      </c>
      <c r="Q26" s="47">
        <f t="shared" si="2"/>
        <v>12</v>
      </c>
      <c r="R26" s="47">
        <f t="shared" si="3"/>
        <v>2274</v>
      </c>
      <c r="S26" s="58">
        <f t="shared" si="4"/>
        <v>189.5</v>
      </c>
    </row>
    <row r="27" spans="1:19" ht="18" customHeight="1">
      <c r="A27" s="54">
        <v>120637</v>
      </c>
      <c r="B27" s="52" t="s">
        <v>140</v>
      </c>
      <c r="C27" s="47">
        <v>153</v>
      </c>
      <c r="D27" s="47">
        <v>169</v>
      </c>
      <c r="E27" s="47">
        <v>203</v>
      </c>
      <c r="F27" s="47">
        <v>208</v>
      </c>
      <c r="G27" s="47">
        <v>200</v>
      </c>
      <c r="H27" s="47">
        <v>223</v>
      </c>
      <c r="I27" s="47">
        <f t="shared" si="0"/>
        <v>1156</v>
      </c>
      <c r="J27" s="47">
        <v>205</v>
      </c>
      <c r="K27" s="47">
        <v>234</v>
      </c>
      <c r="L27" s="47">
        <v>159</v>
      </c>
      <c r="M27" s="47">
        <v>183</v>
      </c>
      <c r="N27" s="47">
        <v>160</v>
      </c>
      <c r="O27" s="47">
        <v>174</v>
      </c>
      <c r="P27" s="47">
        <f t="shared" si="1"/>
        <v>1115</v>
      </c>
      <c r="Q27" s="47">
        <f t="shared" si="2"/>
        <v>12</v>
      </c>
      <c r="R27" s="47">
        <f t="shared" si="3"/>
        <v>2271</v>
      </c>
      <c r="S27" s="58">
        <f t="shared" si="4"/>
        <v>189.25</v>
      </c>
    </row>
    <row r="28" spans="1:19" ht="18" customHeight="1">
      <c r="A28" s="51">
        <v>10112</v>
      </c>
      <c r="B28" s="52" t="s">
        <v>64</v>
      </c>
      <c r="C28" s="47">
        <v>157</v>
      </c>
      <c r="D28" s="47">
        <v>210</v>
      </c>
      <c r="E28" s="47">
        <v>204</v>
      </c>
      <c r="F28" s="47">
        <v>172</v>
      </c>
      <c r="G28" s="47">
        <v>192</v>
      </c>
      <c r="H28" s="47">
        <v>200</v>
      </c>
      <c r="I28" s="47">
        <f t="shared" si="0"/>
        <v>1135</v>
      </c>
      <c r="J28" s="47">
        <v>194</v>
      </c>
      <c r="K28" s="47">
        <v>217</v>
      </c>
      <c r="L28" s="47">
        <v>174</v>
      </c>
      <c r="M28" s="47">
        <v>157</v>
      </c>
      <c r="N28" s="47">
        <v>168</v>
      </c>
      <c r="O28" s="47">
        <v>221</v>
      </c>
      <c r="P28" s="47">
        <f t="shared" si="1"/>
        <v>1131</v>
      </c>
      <c r="Q28" s="47">
        <f t="shared" si="2"/>
        <v>12</v>
      </c>
      <c r="R28" s="47">
        <f t="shared" si="3"/>
        <v>2266</v>
      </c>
      <c r="S28" s="58">
        <f t="shared" si="4"/>
        <v>188.83333333333334</v>
      </c>
    </row>
    <row r="29" spans="1:19" ht="18" customHeight="1">
      <c r="A29" s="51">
        <v>80803</v>
      </c>
      <c r="B29" s="52" t="s">
        <v>161</v>
      </c>
      <c r="C29" s="47">
        <v>191</v>
      </c>
      <c r="D29" s="47">
        <v>167</v>
      </c>
      <c r="E29" s="47">
        <v>163</v>
      </c>
      <c r="F29" s="47">
        <v>184</v>
      </c>
      <c r="G29" s="47">
        <v>184</v>
      </c>
      <c r="H29" s="47">
        <v>173</v>
      </c>
      <c r="I29" s="47">
        <f t="shared" si="0"/>
        <v>1062</v>
      </c>
      <c r="J29" s="47">
        <v>207</v>
      </c>
      <c r="K29" s="47">
        <v>204</v>
      </c>
      <c r="L29" s="47">
        <v>214</v>
      </c>
      <c r="M29" s="47">
        <v>227</v>
      </c>
      <c r="N29" s="47">
        <v>180</v>
      </c>
      <c r="O29" s="47">
        <v>164</v>
      </c>
      <c r="P29" s="47">
        <f t="shared" si="1"/>
        <v>1196</v>
      </c>
      <c r="Q29" s="47">
        <f t="shared" si="2"/>
        <v>12</v>
      </c>
      <c r="R29" s="47">
        <f t="shared" si="3"/>
        <v>2258</v>
      </c>
      <c r="S29" s="58">
        <f t="shared" si="4"/>
        <v>188.16666666666666</v>
      </c>
    </row>
    <row r="30" spans="1:19" ht="18" customHeight="1">
      <c r="A30" s="54">
        <v>140808</v>
      </c>
      <c r="B30" s="52" t="s">
        <v>59</v>
      </c>
      <c r="C30" s="47">
        <v>189</v>
      </c>
      <c r="D30" s="47">
        <v>146</v>
      </c>
      <c r="E30" s="47">
        <v>173</v>
      </c>
      <c r="F30" s="47">
        <v>191</v>
      </c>
      <c r="G30" s="47">
        <v>235</v>
      </c>
      <c r="H30" s="47">
        <v>150</v>
      </c>
      <c r="I30" s="47">
        <f t="shared" si="0"/>
        <v>1084</v>
      </c>
      <c r="J30" s="47">
        <v>204</v>
      </c>
      <c r="K30" s="47">
        <v>168</v>
      </c>
      <c r="L30" s="47">
        <v>169</v>
      </c>
      <c r="M30" s="47">
        <v>190</v>
      </c>
      <c r="N30" s="47">
        <v>177</v>
      </c>
      <c r="O30" s="47">
        <v>257</v>
      </c>
      <c r="P30" s="47">
        <f t="shared" si="1"/>
        <v>1165</v>
      </c>
      <c r="Q30" s="47">
        <f t="shared" si="2"/>
        <v>12</v>
      </c>
      <c r="R30" s="47">
        <f t="shared" si="3"/>
        <v>2249</v>
      </c>
      <c r="S30" s="58">
        <f t="shared" si="4"/>
        <v>187.41666666666666</v>
      </c>
    </row>
    <row r="31" spans="1:19" ht="18" customHeight="1">
      <c r="A31" s="54">
        <v>290208</v>
      </c>
      <c r="B31" s="52" t="s">
        <v>89</v>
      </c>
      <c r="C31" s="47">
        <v>214</v>
      </c>
      <c r="D31" s="47">
        <v>198</v>
      </c>
      <c r="E31" s="47">
        <v>172</v>
      </c>
      <c r="F31" s="47">
        <v>184</v>
      </c>
      <c r="G31" s="47">
        <v>169</v>
      </c>
      <c r="H31" s="47">
        <v>179</v>
      </c>
      <c r="I31" s="47">
        <f t="shared" si="0"/>
        <v>1116</v>
      </c>
      <c r="J31" s="47">
        <v>167</v>
      </c>
      <c r="K31" s="47">
        <v>243</v>
      </c>
      <c r="L31" s="47">
        <v>198</v>
      </c>
      <c r="M31" s="47">
        <v>205</v>
      </c>
      <c r="N31" s="47">
        <v>158</v>
      </c>
      <c r="O31" s="47">
        <v>161</v>
      </c>
      <c r="P31" s="47">
        <f t="shared" si="1"/>
        <v>1132</v>
      </c>
      <c r="Q31" s="47">
        <f t="shared" si="2"/>
        <v>12</v>
      </c>
      <c r="R31" s="47">
        <f t="shared" si="3"/>
        <v>2248</v>
      </c>
      <c r="S31" s="58">
        <f t="shared" si="4"/>
        <v>187.33333333333334</v>
      </c>
    </row>
    <row r="32" spans="1:19" ht="18" customHeight="1">
      <c r="A32" s="54">
        <v>150617</v>
      </c>
      <c r="B32" s="52" t="s">
        <v>92</v>
      </c>
      <c r="C32" s="47">
        <v>152</v>
      </c>
      <c r="D32" s="47">
        <v>202</v>
      </c>
      <c r="E32" s="47">
        <v>174</v>
      </c>
      <c r="F32" s="47">
        <v>200</v>
      </c>
      <c r="G32" s="47">
        <v>182</v>
      </c>
      <c r="H32" s="47">
        <v>179</v>
      </c>
      <c r="I32" s="47">
        <f t="shared" si="0"/>
        <v>1089</v>
      </c>
      <c r="J32" s="47">
        <v>176</v>
      </c>
      <c r="K32" s="47">
        <v>188</v>
      </c>
      <c r="L32" s="47">
        <v>191</v>
      </c>
      <c r="M32" s="47">
        <v>197</v>
      </c>
      <c r="N32" s="47">
        <v>172</v>
      </c>
      <c r="O32" s="47">
        <v>231</v>
      </c>
      <c r="P32" s="47">
        <f t="shared" si="1"/>
        <v>1155</v>
      </c>
      <c r="Q32" s="47">
        <f t="shared" si="2"/>
        <v>12</v>
      </c>
      <c r="R32" s="47">
        <f t="shared" si="3"/>
        <v>2244</v>
      </c>
      <c r="S32" s="58">
        <f t="shared" si="4"/>
        <v>187</v>
      </c>
    </row>
    <row r="33" spans="1:19" ht="18" customHeight="1">
      <c r="A33" s="54">
        <v>370110</v>
      </c>
      <c r="B33" s="60" t="s">
        <v>105</v>
      </c>
      <c r="C33" s="47">
        <v>157</v>
      </c>
      <c r="D33" s="47">
        <v>158</v>
      </c>
      <c r="E33" s="47">
        <v>208</v>
      </c>
      <c r="F33" s="47">
        <v>191</v>
      </c>
      <c r="G33" s="47">
        <v>225</v>
      </c>
      <c r="H33" s="47">
        <v>204</v>
      </c>
      <c r="I33" s="47">
        <f t="shared" si="0"/>
        <v>1143</v>
      </c>
      <c r="J33" s="47">
        <v>167</v>
      </c>
      <c r="K33" s="47">
        <v>132</v>
      </c>
      <c r="L33" s="47">
        <v>202</v>
      </c>
      <c r="M33" s="47">
        <v>191</v>
      </c>
      <c r="N33" s="47">
        <v>181</v>
      </c>
      <c r="O33" s="47">
        <v>215</v>
      </c>
      <c r="P33" s="47">
        <f t="shared" si="1"/>
        <v>1088</v>
      </c>
      <c r="Q33" s="47">
        <f t="shared" si="2"/>
        <v>12</v>
      </c>
      <c r="R33" s="47">
        <f t="shared" si="3"/>
        <v>2231</v>
      </c>
      <c r="S33" s="58">
        <f t="shared" si="4"/>
        <v>185.91666666666666</v>
      </c>
    </row>
    <row r="34" spans="1:19" ht="18" customHeight="1">
      <c r="A34" s="54">
        <v>150608</v>
      </c>
      <c r="B34" s="52" t="s">
        <v>152</v>
      </c>
      <c r="C34" s="47">
        <v>222</v>
      </c>
      <c r="D34" s="47">
        <v>169</v>
      </c>
      <c r="E34" s="47">
        <v>192</v>
      </c>
      <c r="F34" s="47">
        <v>188</v>
      </c>
      <c r="G34" s="47">
        <v>180</v>
      </c>
      <c r="H34" s="47">
        <v>179</v>
      </c>
      <c r="I34" s="47">
        <f t="shared" si="0"/>
        <v>1130</v>
      </c>
      <c r="J34" s="47">
        <v>211</v>
      </c>
      <c r="K34" s="47">
        <v>169</v>
      </c>
      <c r="L34" s="47">
        <v>205</v>
      </c>
      <c r="M34" s="47">
        <v>183</v>
      </c>
      <c r="N34" s="47">
        <v>162</v>
      </c>
      <c r="O34" s="47">
        <v>167</v>
      </c>
      <c r="P34" s="47">
        <f t="shared" si="1"/>
        <v>1097</v>
      </c>
      <c r="Q34" s="47">
        <f t="shared" si="2"/>
        <v>12</v>
      </c>
      <c r="R34" s="47">
        <f t="shared" si="3"/>
        <v>2227</v>
      </c>
      <c r="S34" s="58">
        <f t="shared" si="4"/>
        <v>185.58333333333334</v>
      </c>
    </row>
    <row r="35" spans="1:19" ht="18" customHeight="1">
      <c r="A35" s="54">
        <v>330216</v>
      </c>
      <c r="B35" s="52" t="s">
        <v>71</v>
      </c>
      <c r="C35" s="47">
        <v>216</v>
      </c>
      <c r="D35" s="47">
        <v>168</v>
      </c>
      <c r="E35" s="47">
        <v>174</v>
      </c>
      <c r="F35" s="47">
        <v>178</v>
      </c>
      <c r="G35" s="47">
        <v>195</v>
      </c>
      <c r="H35" s="47">
        <v>172</v>
      </c>
      <c r="I35" s="47">
        <f t="shared" si="0"/>
        <v>1103</v>
      </c>
      <c r="J35" s="47">
        <v>206</v>
      </c>
      <c r="K35" s="47">
        <v>157</v>
      </c>
      <c r="L35" s="47">
        <v>178</v>
      </c>
      <c r="M35" s="47">
        <v>203</v>
      </c>
      <c r="N35" s="47">
        <v>204</v>
      </c>
      <c r="O35" s="47">
        <v>161</v>
      </c>
      <c r="P35" s="47">
        <f t="shared" si="1"/>
        <v>1109</v>
      </c>
      <c r="Q35" s="47">
        <f t="shared" si="2"/>
        <v>12</v>
      </c>
      <c r="R35" s="47">
        <f t="shared" si="3"/>
        <v>2212</v>
      </c>
      <c r="S35" s="58">
        <f t="shared" si="4"/>
        <v>184.33333333333334</v>
      </c>
    </row>
    <row r="36" spans="1:19" ht="18" customHeight="1">
      <c r="A36" s="54">
        <v>170218</v>
      </c>
      <c r="B36" s="52" t="s">
        <v>95</v>
      </c>
      <c r="C36" s="47">
        <v>191</v>
      </c>
      <c r="D36" s="47">
        <v>193</v>
      </c>
      <c r="E36" s="47">
        <v>146</v>
      </c>
      <c r="F36" s="47">
        <v>190</v>
      </c>
      <c r="G36" s="47">
        <v>149</v>
      </c>
      <c r="H36" s="47">
        <v>188</v>
      </c>
      <c r="I36" s="47">
        <f t="shared" si="0"/>
        <v>1057</v>
      </c>
      <c r="J36" s="47">
        <v>237</v>
      </c>
      <c r="K36" s="47">
        <v>175</v>
      </c>
      <c r="L36" s="47">
        <v>171</v>
      </c>
      <c r="M36" s="47">
        <v>211</v>
      </c>
      <c r="N36" s="47">
        <v>166</v>
      </c>
      <c r="O36" s="47">
        <v>185</v>
      </c>
      <c r="P36" s="47">
        <f t="shared" si="1"/>
        <v>1145</v>
      </c>
      <c r="Q36" s="47">
        <f t="shared" si="2"/>
        <v>12</v>
      </c>
      <c r="R36" s="47">
        <f t="shared" si="3"/>
        <v>2202</v>
      </c>
      <c r="S36" s="58">
        <f t="shared" si="4"/>
        <v>183.5</v>
      </c>
    </row>
    <row r="37" spans="1:19" ht="18" customHeight="1">
      <c r="A37" s="54">
        <v>330214</v>
      </c>
      <c r="B37" s="52" t="s">
        <v>72</v>
      </c>
      <c r="C37" s="47">
        <v>189</v>
      </c>
      <c r="D37" s="47">
        <v>168</v>
      </c>
      <c r="E37" s="47">
        <v>177</v>
      </c>
      <c r="F37" s="47">
        <v>180</v>
      </c>
      <c r="G37" s="47">
        <v>199</v>
      </c>
      <c r="H37" s="47">
        <v>186</v>
      </c>
      <c r="I37" s="47">
        <f t="shared" si="0"/>
        <v>1099</v>
      </c>
      <c r="J37" s="47">
        <v>185</v>
      </c>
      <c r="K37" s="47">
        <v>167</v>
      </c>
      <c r="L37" s="47">
        <v>169</v>
      </c>
      <c r="M37" s="47">
        <v>218</v>
      </c>
      <c r="N37" s="47">
        <v>169</v>
      </c>
      <c r="O37" s="47">
        <v>190</v>
      </c>
      <c r="P37" s="47">
        <f t="shared" si="1"/>
        <v>1098</v>
      </c>
      <c r="Q37" s="47">
        <f t="shared" si="2"/>
        <v>12</v>
      </c>
      <c r="R37" s="47">
        <f t="shared" si="3"/>
        <v>2197</v>
      </c>
      <c r="S37" s="58">
        <f t="shared" si="4"/>
        <v>183.08333333333334</v>
      </c>
    </row>
    <row r="38" spans="1:19" ht="18" customHeight="1">
      <c r="A38" s="51">
        <v>10127</v>
      </c>
      <c r="B38" s="52" t="s">
        <v>63</v>
      </c>
      <c r="C38" s="47">
        <v>193</v>
      </c>
      <c r="D38" s="47">
        <v>170</v>
      </c>
      <c r="E38" s="47">
        <v>169</v>
      </c>
      <c r="F38" s="47">
        <v>191</v>
      </c>
      <c r="G38" s="47">
        <v>176</v>
      </c>
      <c r="H38" s="47">
        <v>173</v>
      </c>
      <c r="I38" s="47">
        <f aca="true" t="shared" si="5" ref="I38:I69">SUM(C38:H38)</f>
        <v>1072</v>
      </c>
      <c r="J38" s="47">
        <v>167</v>
      </c>
      <c r="K38" s="47">
        <v>164</v>
      </c>
      <c r="L38" s="47">
        <v>214</v>
      </c>
      <c r="M38" s="47">
        <v>188</v>
      </c>
      <c r="N38" s="47">
        <v>190</v>
      </c>
      <c r="O38" s="47">
        <v>190</v>
      </c>
      <c r="P38" s="47">
        <f aca="true" t="shared" si="6" ref="P38:P69">SUM(J38:O38)</f>
        <v>1113</v>
      </c>
      <c r="Q38" s="47">
        <f aca="true" t="shared" si="7" ref="Q38:Q69">COUNT(C38:H38,J38:O38)</f>
        <v>12</v>
      </c>
      <c r="R38" s="47">
        <f aca="true" t="shared" si="8" ref="R38:R69">SUM(I38+P38)</f>
        <v>2185</v>
      </c>
      <c r="S38" s="58">
        <f aca="true" t="shared" si="9" ref="S38:S69">IF(R38&lt;1,"",R38/Q38)</f>
        <v>182.08333333333334</v>
      </c>
    </row>
    <row r="39" spans="1:19" ht="18" customHeight="1">
      <c r="A39" s="54">
        <v>170203</v>
      </c>
      <c r="B39" s="52" t="s">
        <v>182</v>
      </c>
      <c r="C39" s="47">
        <v>188</v>
      </c>
      <c r="D39" s="47">
        <v>185</v>
      </c>
      <c r="E39" s="47">
        <v>138</v>
      </c>
      <c r="F39" s="47">
        <v>187</v>
      </c>
      <c r="G39" s="47">
        <v>165</v>
      </c>
      <c r="H39" s="47">
        <v>179</v>
      </c>
      <c r="I39" s="47">
        <f t="shared" si="5"/>
        <v>1042</v>
      </c>
      <c r="J39" s="47">
        <v>195</v>
      </c>
      <c r="K39" s="47">
        <v>163</v>
      </c>
      <c r="L39" s="47">
        <v>182</v>
      </c>
      <c r="M39" s="47">
        <v>226</v>
      </c>
      <c r="N39" s="47">
        <v>186</v>
      </c>
      <c r="O39" s="47">
        <v>181</v>
      </c>
      <c r="P39" s="47">
        <f t="shared" si="6"/>
        <v>1133</v>
      </c>
      <c r="Q39" s="47">
        <f t="shared" si="7"/>
        <v>12</v>
      </c>
      <c r="R39" s="47">
        <f t="shared" si="8"/>
        <v>2175</v>
      </c>
      <c r="S39" s="58">
        <f t="shared" si="9"/>
        <v>181.25</v>
      </c>
    </row>
    <row r="40" spans="1:19" ht="18" customHeight="1">
      <c r="A40" s="54">
        <v>170205</v>
      </c>
      <c r="B40" s="52" t="s">
        <v>151</v>
      </c>
      <c r="C40" s="47">
        <v>138</v>
      </c>
      <c r="D40" s="47">
        <v>220</v>
      </c>
      <c r="E40" s="47">
        <v>199</v>
      </c>
      <c r="F40" s="47">
        <v>180</v>
      </c>
      <c r="G40" s="47">
        <v>157</v>
      </c>
      <c r="H40" s="47">
        <v>209</v>
      </c>
      <c r="I40" s="47">
        <f t="shared" si="5"/>
        <v>1103</v>
      </c>
      <c r="J40" s="47">
        <v>192</v>
      </c>
      <c r="K40" s="47">
        <v>189</v>
      </c>
      <c r="L40" s="47">
        <v>204</v>
      </c>
      <c r="M40" s="47">
        <v>148</v>
      </c>
      <c r="N40" s="47">
        <v>156</v>
      </c>
      <c r="O40" s="47">
        <v>171</v>
      </c>
      <c r="P40" s="47">
        <f t="shared" si="6"/>
        <v>1060</v>
      </c>
      <c r="Q40" s="47">
        <f t="shared" si="7"/>
        <v>12</v>
      </c>
      <c r="R40" s="47">
        <f t="shared" si="8"/>
        <v>2163</v>
      </c>
      <c r="S40" s="58">
        <f t="shared" si="9"/>
        <v>180.25</v>
      </c>
    </row>
    <row r="41" spans="1:19" ht="18" customHeight="1">
      <c r="A41" s="54">
        <v>330209</v>
      </c>
      <c r="B41" s="52" t="s">
        <v>75</v>
      </c>
      <c r="C41" s="47">
        <v>210</v>
      </c>
      <c r="D41" s="47">
        <v>160</v>
      </c>
      <c r="E41" s="47">
        <v>189</v>
      </c>
      <c r="F41" s="47">
        <v>158</v>
      </c>
      <c r="G41" s="47">
        <v>178</v>
      </c>
      <c r="H41" s="47">
        <v>167</v>
      </c>
      <c r="I41" s="47">
        <f t="shared" si="5"/>
        <v>1062</v>
      </c>
      <c r="J41" s="47">
        <v>171</v>
      </c>
      <c r="K41" s="47">
        <v>168</v>
      </c>
      <c r="L41" s="47">
        <v>173</v>
      </c>
      <c r="M41" s="47">
        <v>162</v>
      </c>
      <c r="N41" s="47">
        <v>158</v>
      </c>
      <c r="O41" s="47">
        <v>244</v>
      </c>
      <c r="P41" s="47">
        <f t="shared" si="6"/>
        <v>1076</v>
      </c>
      <c r="Q41" s="47">
        <f t="shared" si="7"/>
        <v>12</v>
      </c>
      <c r="R41" s="47">
        <f t="shared" si="8"/>
        <v>2138</v>
      </c>
      <c r="S41" s="58">
        <f t="shared" si="9"/>
        <v>178.16666666666666</v>
      </c>
    </row>
    <row r="42" spans="1:19" ht="18" customHeight="1">
      <c r="A42" s="54">
        <v>170217</v>
      </c>
      <c r="B42" s="52" t="s">
        <v>150</v>
      </c>
      <c r="C42" s="47">
        <v>178</v>
      </c>
      <c r="D42" s="47">
        <v>194</v>
      </c>
      <c r="E42" s="47">
        <v>189</v>
      </c>
      <c r="F42" s="47">
        <v>163</v>
      </c>
      <c r="G42" s="47">
        <v>182</v>
      </c>
      <c r="H42" s="47">
        <v>188</v>
      </c>
      <c r="I42" s="47">
        <f t="shared" si="5"/>
        <v>1094</v>
      </c>
      <c r="J42" s="47">
        <v>179</v>
      </c>
      <c r="K42" s="47">
        <v>224</v>
      </c>
      <c r="L42" s="47">
        <v>183</v>
      </c>
      <c r="M42" s="47">
        <v>160</v>
      </c>
      <c r="N42" s="47">
        <v>169</v>
      </c>
      <c r="O42" s="47">
        <v>122</v>
      </c>
      <c r="P42" s="47">
        <f t="shared" si="6"/>
        <v>1037</v>
      </c>
      <c r="Q42" s="47">
        <f t="shared" si="7"/>
        <v>12</v>
      </c>
      <c r="R42" s="47">
        <f t="shared" si="8"/>
        <v>2131</v>
      </c>
      <c r="S42" s="58">
        <f t="shared" si="9"/>
        <v>177.58333333333334</v>
      </c>
    </row>
    <row r="43" spans="1:19" ht="18" customHeight="1">
      <c r="A43" s="54">
        <v>151106</v>
      </c>
      <c r="B43" s="52" t="s">
        <v>93</v>
      </c>
      <c r="C43" s="47">
        <v>161</v>
      </c>
      <c r="D43" s="47">
        <v>191</v>
      </c>
      <c r="E43" s="47">
        <v>185</v>
      </c>
      <c r="F43" s="47">
        <v>197</v>
      </c>
      <c r="G43" s="47">
        <v>181</v>
      </c>
      <c r="H43" s="47">
        <v>158</v>
      </c>
      <c r="I43" s="47">
        <f t="shared" si="5"/>
        <v>1073</v>
      </c>
      <c r="J43" s="47">
        <v>179</v>
      </c>
      <c r="K43" s="47">
        <v>176</v>
      </c>
      <c r="L43" s="47">
        <v>172</v>
      </c>
      <c r="M43" s="47">
        <v>179</v>
      </c>
      <c r="N43" s="47">
        <v>193</v>
      </c>
      <c r="O43" s="47">
        <v>145</v>
      </c>
      <c r="P43" s="47">
        <f t="shared" si="6"/>
        <v>1044</v>
      </c>
      <c r="Q43" s="47">
        <f t="shared" si="7"/>
        <v>12</v>
      </c>
      <c r="R43" s="47">
        <f t="shared" si="8"/>
        <v>2117</v>
      </c>
      <c r="S43" s="58">
        <f t="shared" si="9"/>
        <v>176.41666666666666</v>
      </c>
    </row>
    <row r="44" spans="1:19" ht="18" customHeight="1">
      <c r="A44" s="54">
        <v>270121</v>
      </c>
      <c r="B44" s="52" t="s">
        <v>164</v>
      </c>
      <c r="C44" s="47">
        <v>126</v>
      </c>
      <c r="D44" s="47">
        <v>194</v>
      </c>
      <c r="E44" s="47">
        <v>160</v>
      </c>
      <c r="F44" s="47">
        <v>148</v>
      </c>
      <c r="G44" s="47">
        <v>131</v>
      </c>
      <c r="H44" s="47">
        <v>187</v>
      </c>
      <c r="I44" s="47">
        <f t="shared" si="5"/>
        <v>946</v>
      </c>
      <c r="J44" s="47">
        <v>199</v>
      </c>
      <c r="K44" s="47">
        <v>232</v>
      </c>
      <c r="L44" s="47">
        <v>200</v>
      </c>
      <c r="M44" s="47">
        <v>136</v>
      </c>
      <c r="N44" s="47">
        <v>181</v>
      </c>
      <c r="O44" s="47">
        <v>190</v>
      </c>
      <c r="P44" s="47">
        <f t="shared" si="6"/>
        <v>1138</v>
      </c>
      <c r="Q44" s="47">
        <f t="shared" si="7"/>
        <v>12</v>
      </c>
      <c r="R44" s="47">
        <f t="shared" si="8"/>
        <v>2084</v>
      </c>
      <c r="S44" s="58">
        <f t="shared" si="9"/>
        <v>173.66666666666666</v>
      </c>
    </row>
    <row r="45" spans="1:19" ht="18" customHeight="1">
      <c r="A45" s="54">
        <v>209406</v>
      </c>
      <c r="B45" s="52" t="s">
        <v>157</v>
      </c>
      <c r="C45" s="47">
        <v>168</v>
      </c>
      <c r="D45" s="47">
        <v>185</v>
      </c>
      <c r="E45" s="56">
        <v>196</v>
      </c>
      <c r="F45" s="47">
        <v>169</v>
      </c>
      <c r="G45" s="47">
        <v>158</v>
      </c>
      <c r="H45" s="47">
        <v>170</v>
      </c>
      <c r="I45" s="47">
        <f t="shared" si="5"/>
        <v>1046</v>
      </c>
      <c r="J45" s="47">
        <v>144</v>
      </c>
      <c r="K45" s="47">
        <v>181</v>
      </c>
      <c r="L45" s="47">
        <v>171</v>
      </c>
      <c r="M45" s="47">
        <v>181</v>
      </c>
      <c r="N45" s="47">
        <v>184</v>
      </c>
      <c r="O45" s="47">
        <v>169</v>
      </c>
      <c r="P45" s="47">
        <f t="shared" si="6"/>
        <v>1030</v>
      </c>
      <c r="Q45" s="47">
        <f t="shared" si="7"/>
        <v>12</v>
      </c>
      <c r="R45" s="47">
        <f t="shared" si="8"/>
        <v>2076</v>
      </c>
      <c r="S45" s="58">
        <f t="shared" si="9"/>
        <v>173</v>
      </c>
    </row>
    <row r="46" spans="1:19" ht="18" customHeight="1">
      <c r="A46" s="54">
        <v>270139</v>
      </c>
      <c r="B46" s="52" t="s">
        <v>84</v>
      </c>
      <c r="C46" s="47">
        <v>195</v>
      </c>
      <c r="D46" s="47">
        <v>176</v>
      </c>
      <c r="E46" s="47">
        <v>207</v>
      </c>
      <c r="F46" s="47">
        <v>171</v>
      </c>
      <c r="G46" s="47">
        <v>173</v>
      </c>
      <c r="H46" s="47">
        <v>171</v>
      </c>
      <c r="I46" s="47">
        <f t="shared" si="5"/>
        <v>1093</v>
      </c>
      <c r="J46" s="47">
        <v>180</v>
      </c>
      <c r="K46" s="47">
        <v>169</v>
      </c>
      <c r="L46" s="47">
        <v>168</v>
      </c>
      <c r="M46" s="47">
        <v>183</v>
      </c>
      <c r="N46" s="47">
        <v>129</v>
      </c>
      <c r="O46" s="47">
        <v>123</v>
      </c>
      <c r="P46" s="47">
        <f t="shared" si="6"/>
        <v>952</v>
      </c>
      <c r="Q46" s="47">
        <f t="shared" si="7"/>
        <v>12</v>
      </c>
      <c r="R46" s="47">
        <f t="shared" si="8"/>
        <v>2045</v>
      </c>
      <c r="S46" s="58">
        <f t="shared" si="9"/>
        <v>170.41666666666666</v>
      </c>
    </row>
    <row r="47" spans="1:19" ht="18" customHeight="1">
      <c r="A47" s="54">
        <v>370115</v>
      </c>
      <c r="B47" s="60" t="s">
        <v>103</v>
      </c>
      <c r="C47" s="47">
        <v>164</v>
      </c>
      <c r="D47" s="47">
        <v>166</v>
      </c>
      <c r="E47" s="47">
        <v>168</v>
      </c>
      <c r="F47" s="47">
        <v>173</v>
      </c>
      <c r="G47" s="47">
        <v>158</v>
      </c>
      <c r="H47" s="47">
        <v>161</v>
      </c>
      <c r="I47" s="47">
        <f t="shared" si="5"/>
        <v>990</v>
      </c>
      <c r="J47" s="47">
        <v>189</v>
      </c>
      <c r="K47" s="47">
        <v>171</v>
      </c>
      <c r="L47" s="47">
        <v>158</v>
      </c>
      <c r="M47" s="47">
        <v>177</v>
      </c>
      <c r="N47" s="47">
        <v>179</v>
      </c>
      <c r="O47" s="47">
        <v>166</v>
      </c>
      <c r="P47" s="47">
        <f t="shared" si="6"/>
        <v>1040</v>
      </c>
      <c r="Q47" s="47">
        <f t="shared" si="7"/>
        <v>12</v>
      </c>
      <c r="R47" s="47">
        <f t="shared" si="8"/>
        <v>2030</v>
      </c>
      <c r="S47" s="58">
        <f t="shared" si="9"/>
        <v>169.16666666666666</v>
      </c>
    </row>
    <row r="48" spans="1:19" ht="18" customHeight="1">
      <c r="A48" s="54">
        <v>270127</v>
      </c>
      <c r="B48" s="52" t="s">
        <v>87</v>
      </c>
      <c r="C48" s="47">
        <v>147</v>
      </c>
      <c r="D48" s="47">
        <v>139</v>
      </c>
      <c r="E48" s="47">
        <v>148</v>
      </c>
      <c r="F48" s="47">
        <v>168</v>
      </c>
      <c r="G48" s="47">
        <v>96</v>
      </c>
      <c r="H48" s="47">
        <v>163</v>
      </c>
      <c r="I48" s="47">
        <f t="shared" si="5"/>
        <v>861</v>
      </c>
      <c r="J48" s="47">
        <v>194</v>
      </c>
      <c r="K48" s="47">
        <v>175</v>
      </c>
      <c r="L48" s="47">
        <v>164</v>
      </c>
      <c r="M48" s="47">
        <v>152</v>
      </c>
      <c r="N48" s="47">
        <v>159</v>
      </c>
      <c r="O48" s="47">
        <v>154</v>
      </c>
      <c r="P48" s="47">
        <f t="shared" si="6"/>
        <v>998</v>
      </c>
      <c r="Q48" s="47">
        <f t="shared" si="7"/>
        <v>12</v>
      </c>
      <c r="R48" s="47">
        <f t="shared" si="8"/>
        <v>1859</v>
      </c>
      <c r="S48" s="58">
        <f t="shared" si="9"/>
        <v>154.91666666666666</v>
      </c>
    </row>
    <row r="49" spans="1:19" ht="18" customHeight="1">
      <c r="A49" s="54">
        <v>250139</v>
      </c>
      <c r="B49" s="52" t="s">
        <v>68</v>
      </c>
      <c r="C49" s="47">
        <v>161</v>
      </c>
      <c r="D49" s="47">
        <v>201</v>
      </c>
      <c r="E49" s="47">
        <v>184</v>
      </c>
      <c r="F49" s="47">
        <v>204</v>
      </c>
      <c r="G49" s="47">
        <v>213</v>
      </c>
      <c r="H49" s="47">
        <v>166</v>
      </c>
      <c r="I49" s="47">
        <f t="shared" si="5"/>
        <v>1129</v>
      </c>
      <c r="J49" s="47">
        <v>166</v>
      </c>
      <c r="K49" s="47">
        <v>167</v>
      </c>
      <c r="L49" s="47"/>
      <c r="M49" s="47"/>
      <c r="N49" s="47">
        <v>181</v>
      </c>
      <c r="O49" s="47">
        <v>156</v>
      </c>
      <c r="P49" s="47">
        <f t="shared" si="6"/>
        <v>670</v>
      </c>
      <c r="Q49" s="47">
        <f t="shared" si="7"/>
        <v>10</v>
      </c>
      <c r="R49" s="47">
        <f t="shared" si="8"/>
        <v>1799</v>
      </c>
      <c r="S49" s="58">
        <f t="shared" si="9"/>
        <v>179.9</v>
      </c>
    </row>
    <row r="50" spans="1:19" ht="18" customHeight="1">
      <c r="A50" s="51">
        <v>10116</v>
      </c>
      <c r="B50" s="52" t="s">
        <v>135</v>
      </c>
      <c r="C50" s="47">
        <v>175</v>
      </c>
      <c r="D50" s="47">
        <v>199</v>
      </c>
      <c r="E50" s="47">
        <v>177</v>
      </c>
      <c r="F50" s="47">
        <v>137</v>
      </c>
      <c r="G50" s="47">
        <v>191</v>
      </c>
      <c r="H50" s="47">
        <v>165</v>
      </c>
      <c r="I50" s="47">
        <f t="shared" si="5"/>
        <v>1044</v>
      </c>
      <c r="J50" s="47"/>
      <c r="K50" s="47"/>
      <c r="L50" s="47">
        <v>198</v>
      </c>
      <c r="M50" s="47">
        <v>156</v>
      </c>
      <c r="N50" s="47">
        <v>212</v>
      </c>
      <c r="O50" s="47">
        <v>130</v>
      </c>
      <c r="P50" s="47">
        <f t="shared" si="6"/>
        <v>696</v>
      </c>
      <c r="Q50" s="47">
        <f t="shared" si="7"/>
        <v>10</v>
      </c>
      <c r="R50" s="47">
        <f t="shared" si="8"/>
        <v>1740</v>
      </c>
      <c r="S50" s="58">
        <f t="shared" si="9"/>
        <v>174</v>
      </c>
    </row>
    <row r="51" spans="1:19" ht="18" customHeight="1">
      <c r="A51" s="54">
        <v>100320</v>
      </c>
      <c r="B51" s="52" t="s">
        <v>90</v>
      </c>
      <c r="C51" s="47"/>
      <c r="D51" s="47"/>
      <c r="E51" s="47"/>
      <c r="F51" s="47">
        <v>233</v>
      </c>
      <c r="G51" s="47">
        <v>224</v>
      </c>
      <c r="H51" s="47">
        <v>210</v>
      </c>
      <c r="I51" s="47">
        <f t="shared" si="5"/>
        <v>667</v>
      </c>
      <c r="J51" s="47">
        <v>192</v>
      </c>
      <c r="K51" s="47">
        <v>212</v>
      </c>
      <c r="L51" s="47">
        <v>238</v>
      </c>
      <c r="M51" s="47">
        <v>238</v>
      </c>
      <c r="N51" s="47">
        <v>188</v>
      </c>
      <c r="O51" s="47">
        <v>192</v>
      </c>
      <c r="P51" s="47">
        <f t="shared" si="6"/>
        <v>1260</v>
      </c>
      <c r="Q51" s="47">
        <f t="shared" si="7"/>
        <v>9</v>
      </c>
      <c r="R51" s="47">
        <f t="shared" si="8"/>
        <v>1927</v>
      </c>
      <c r="S51" s="58">
        <f t="shared" si="9"/>
        <v>214.11111111111111</v>
      </c>
    </row>
    <row r="52" spans="1:19" ht="18" customHeight="1">
      <c r="A52" s="55">
        <v>110703</v>
      </c>
      <c r="B52" s="52" t="s">
        <v>82</v>
      </c>
      <c r="C52" s="47">
        <v>199</v>
      </c>
      <c r="D52" s="47">
        <v>192</v>
      </c>
      <c r="E52" s="47">
        <v>195</v>
      </c>
      <c r="F52" s="47">
        <v>236</v>
      </c>
      <c r="G52" s="47">
        <v>198</v>
      </c>
      <c r="H52" s="47">
        <v>201</v>
      </c>
      <c r="I52" s="47">
        <f t="shared" si="5"/>
        <v>1221</v>
      </c>
      <c r="J52" s="47">
        <v>197</v>
      </c>
      <c r="K52" s="47">
        <v>156</v>
      </c>
      <c r="L52" s="47">
        <v>157</v>
      </c>
      <c r="M52" s="47"/>
      <c r="N52" s="47"/>
      <c r="O52" s="47"/>
      <c r="P52" s="47">
        <f t="shared" si="6"/>
        <v>510</v>
      </c>
      <c r="Q52" s="47">
        <f t="shared" si="7"/>
        <v>9</v>
      </c>
      <c r="R52" s="47">
        <f t="shared" si="8"/>
        <v>1731</v>
      </c>
      <c r="S52" s="58">
        <f t="shared" si="9"/>
        <v>192.33333333333334</v>
      </c>
    </row>
    <row r="53" spans="1:19" ht="18" customHeight="1">
      <c r="A53" s="54">
        <v>120313</v>
      </c>
      <c r="B53" s="52" t="s">
        <v>138</v>
      </c>
      <c r="C53" s="47">
        <v>178</v>
      </c>
      <c r="D53" s="47">
        <v>224</v>
      </c>
      <c r="E53" s="47">
        <v>228</v>
      </c>
      <c r="F53" s="47">
        <v>176</v>
      </c>
      <c r="G53" s="47">
        <v>213</v>
      </c>
      <c r="H53" s="47">
        <v>148</v>
      </c>
      <c r="I53" s="47">
        <f t="shared" si="5"/>
        <v>1167</v>
      </c>
      <c r="J53" s="47">
        <v>185</v>
      </c>
      <c r="K53" s="47">
        <v>195</v>
      </c>
      <c r="L53" s="47">
        <v>181</v>
      </c>
      <c r="M53" s="47"/>
      <c r="N53" s="47"/>
      <c r="O53" s="47"/>
      <c r="P53" s="47">
        <f t="shared" si="6"/>
        <v>561</v>
      </c>
      <c r="Q53" s="47">
        <f t="shared" si="7"/>
        <v>9</v>
      </c>
      <c r="R53" s="47">
        <f t="shared" si="8"/>
        <v>1728</v>
      </c>
      <c r="S53" s="58">
        <f t="shared" si="9"/>
        <v>192</v>
      </c>
    </row>
    <row r="54" spans="1:19" ht="18" customHeight="1">
      <c r="A54" s="54">
        <v>250128</v>
      </c>
      <c r="B54" s="52" t="s">
        <v>70</v>
      </c>
      <c r="C54" s="47">
        <v>201</v>
      </c>
      <c r="D54" s="47">
        <v>180</v>
      </c>
      <c r="E54" s="47">
        <v>191</v>
      </c>
      <c r="F54" s="47">
        <v>188</v>
      </c>
      <c r="G54" s="47">
        <v>223</v>
      </c>
      <c r="H54" s="47">
        <v>172</v>
      </c>
      <c r="I54" s="47">
        <f t="shared" si="5"/>
        <v>1155</v>
      </c>
      <c r="J54" s="47">
        <v>193</v>
      </c>
      <c r="K54" s="47">
        <v>189</v>
      </c>
      <c r="L54" s="47">
        <v>149</v>
      </c>
      <c r="M54" s="47"/>
      <c r="N54" s="47"/>
      <c r="O54" s="47"/>
      <c r="P54" s="47">
        <f t="shared" si="6"/>
        <v>531</v>
      </c>
      <c r="Q54" s="47">
        <f t="shared" si="7"/>
        <v>9</v>
      </c>
      <c r="R54" s="47">
        <f t="shared" si="8"/>
        <v>1686</v>
      </c>
      <c r="S54" s="58">
        <f t="shared" si="9"/>
        <v>187.33333333333334</v>
      </c>
    </row>
    <row r="55" spans="1:19" ht="18" customHeight="1">
      <c r="A55" s="54">
        <v>250155</v>
      </c>
      <c r="B55" s="52" t="s">
        <v>132</v>
      </c>
      <c r="C55" s="47">
        <v>213</v>
      </c>
      <c r="D55" s="47">
        <v>168</v>
      </c>
      <c r="E55" s="47">
        <v>190</v>
      </c>
      <c r="F55" s="47">
        <v>160</v>
      </c>
      <c r="G55" s="47">
        <v>205</v>
      </c>
      <c r="H55" s="47">
        <v>164</v>
      </c>
      <c r="I55" s="47">
        <f t="shared" si="5"/>
        <v>1100</v>
      </c>
      <c r="J55" s="47"/>
      <c r="K55" s="47"/>
      <c r="L55" s="47"/>
      <c r="M55" s="47">
        <v>171</v>
      </c>
      <c r="N55" s="47">
        <v>233</v>
      </c>
      <c r="O55" s="47">
        <v>178</v>
      </c>
      <c r="P55" s="47">
        <f t="shared" si="6"/>
        <v>582</v>
      </c>
      <c r="Q55" s="47">
        <f t="shared" si="7"/>
        <v>9</v>
      </c>
      <c r="R55" s="47">
        <f t="shared" si="8"/>
        <v>1682</v>
      </c>
      <c r="S55" s="58">
        <f t="shared" si="9"/>
        <v>186.88888888888889</v>
      </c>
    </row>
    <row r="56" spans="1:19" ht="18" customHeight="1">
      <c r="A56" s="54">
        <v>140408</v>
      </c>
      <c r="B56" s="52" t="s">
        <v>155</v>
      </c>
      <c r="C56" s="47">
        <v>204</v>
      </c>
      <c r="D56" s="47">
        <v>193</v>
      </c>
      <c r="E56" s="47">
        <v>113</v>
      </c>
      <c r="F56" s="47"/>
      <c r="G56" s="47"/>
      <c r="H56" s="47"/>
      <c r="I56" s="47">
        <f t="shared" si="5"/>
        <v>510</v>
      </c>
      <c r="J56" s="47">
        <v>190</v>
      </c>
      <c r="K56" s="47">
        <v>190</v>
      </c>
      <c r="L56" s="47">
        <v>189</v>
      </c>
      <c r="M56" s="47">
        <v>189</v>
      </c>
      <c r="N56" s="47">
        <v>206</v>
      </c>
      <c r="O56" s="47">
        <v>193</v>
      </c>
      <c r="P56" s="47">
        <f t="shared" si="6"/>
        <v>1157</v>
      </c>
      <c r="Q56" s="47">
        <f t="shared" si="7"/>
        <v>9</v>
      </c>
      <c r="R56" s="47">
        <f t="shared" si="8"/>
        <v>1667</v>
      </c>
      <c r="S56" s="58">
        <f t="shared" si="9"/>
        <v>185.22222222222223</v>
      </c>
    </row>
    <row r="57" spans="1:19" ht="18" customHeight="1">
      <c r="A57" s="51">
        <v>30702</v>
      </c>
      <c r="B57" s="52" t="s">
        <v>65</v>
      </c>
      <c r="C57" s="47">
        <v>177</v>
      </c>
      <c r="D57" s="47">
        <v>230</v>
      </c>
      <c r="E57" s="47">
        <v>170</v>
      </c>
      <c r="F57" s="47">
        <v>166</v>
      </c>
      <c r="G57" s="47">
        <v>185</v>
      </c>
      <c r="H57" s="47">
        <v>191</v>
      </c>
      <c r="I57" s="47">
        <f t="shared" si="5"/>
        <v>1119</v>
      </c>
      <c r="J57" s="47">
        <v>174</v>
      </c>
      <c r="K57" s="47">
        <v>180</v>
      </c>
      <c r="L57" s="47">
        <v>155</v>
      </c>
      <c r="M57" s="47"/>
      <c r="N57" s="47"/>
      <c r="O57" s="47"/>
      <c r="P57" s="47">
        <f t="shared" si="6"/>
        <v>509</v>
      </c>
      <c r="Q57" s="47">
        <f t="shared" si="7"/>
        <v>9</v>
      </c>
      <c r="R57" s="47">
        <f t="shared" si="8"/>
        <v>1628</v>
      </c>
      <c r="S57" s="58">
        <f t="shared" si="9"/>
        <v>180.88888888888889</v>
      </c>
    </row>
    <row r="58" spans="1:19" ht="18" customHeight="1">
      <c r="A58" s="54">
        <v>150830</v>
      </c>
      <c r="B58" s="52" t="s">
        <v>153</v>
      </c>
      <c r="C58" s="47">
        <v>182</v>
      </c>
      <c r="D58" s="47">
        <v>179</v>
      </c>
      <c r="E58" s="47">
        <v>190</v>
      </c>
      <c r="F58" s="47">
        <v>158</v>
      </c>
      <c r="G58" s="47">
        <v>156</v>
      </c>
      <c r="H58" s="47">
        <v>169</v>
      </c>
      <c r="I58" s="47">
        <f t="shared" si="5"/>
        <v>1034</v>
      </c>
      <c r="J58" s="47"/>
      <c r="K58" s="47"/>
      <c r="L58" s="47"/>
      <c r="M58" s="47">
        <v>192</v>
      </c>
      <c r="N58" s="47">
        <v>189</v>
      </c>
      <c r="O58" s="47">
        <v>200</v>
      </c>
      <c r="P58" s="47">
        <f t="shared" si="6"/>
        <v>581</v>
      </c>
      <c r="Q58" s="47">
        <f t="shared" si="7"/>
        <v>9</v>
      </c>
      <c r="R58" s="47">
        <f t="shared" si="8"/>
        <v>1615</v>
      </c>
      <c r="S58" s="58">
        <f t="shared" si="9"/>
        <v>179.44444444444446</v>
      </c>
    </row>
    <row r="59" spans="1:19" ht="18" customHeight="1">
      <c r="A59" s="54">
        <v>151108</v>
      </c>
      <c r="B59" s="52" t="s">
        <v>154</v>
      </c>
      <c r="C59" s="47">
        <v>191</v>
      </c>
      <c r="D59" s="47">
        <v>171</v>
      </c>
      <c r="E59" s="47">
        <v>129</v>
      </c>
      <c r="F59" s="47"/>
      <c r="G59" s="47"/>
      <c r="H59" s="47"/>
      <c r="I59" s="47">
        <f t="shared" si="5"/>
        <v>491</v>
      </c>
      <c r="J59" s="47">
        <v>177</v>
      </c>
      <c r="K59" s="47">
        <v>196</v>
      </c>
      <c r="L59" s="47">
        <v>184</v>
      </c>
      <c r="M59" s="47">
        <v>176</v>
      </c>
      <c r="N59" s="47">
        <v>191</v>
      </c>
      <c r="O59" s="47">
        <v>180</v>
      </c>
      <c r="P59" s="47">
        <f t="shared" si="6"/>
        <v>1104</v>
      </c>
      <c r="Q59" s="47">
        <f t="shared" si="7"/>
        <v>9</v>
      </c>
      <c r="R59" s="47">
        <f t="shared" si="8"/>
        <v>1595</v>
      </c>
      <c r="S59" s="58">
        <f t="shared" si="9"/>
        <v>177.22222222222223</v>
      </c>
    </row>
    <row r="60" spans="1:19" ht="18" customHeight="1">
      <c r="A60" s="54">
        <v>330210</v>
      </c>
      <c r="B60" s="52" t="s">
        <v>74</v>
      </c>
      <c r="C60" s="47">
        <v>171</v>
      </c>
      <c r="D60" s="47">
        <v>172</v>
      </c>
      <c r="E60" s="47">
        <v>176</v>
      </c>
      <c r="F60" s="47">
        <v>154</v>
      </c>
      <c r="G60" s="47">
        <v>177</v>
      </c>
      <c r="H60" s="47">
        <v>168</v>
      </c>
      <c r="I60" s="47">
        <f t="shared" si="5"/>
        <v>1018</v>
      </c>
      <c r="J60" s="47"/>
      <c r="K60" s="47"/>
      <c r="L60" s="47"/>
      <c r="M60" s="47">
        <v>178</v>
      </c>
      <c r="N60" s="47">
        <v>145</v>
      </c>
      <c r="O60" s="47">
        <v>153</v>
      </c>
      <c r="P60" s="47">
        <f t="shared" si="6"/>
        <v>476</v>
      </c>
      <c r="Q60" s="47">
        <f t="shared" si="7"/>
        <v>9</v>
      </c>
      <c r="R60" s="47">
        <f t="shared" si="8"/>
        <v>1494</v>
      </c>
      <c r="S60" s="58">
        <f t="shared" si="9"/>
        <v>166</v>
      </c>
    </row>
    <row r="61" spans="1:19" ht="18" customHeight="1">
      <c r="A61" s="51">
        <v>10205</v>
      </c>
      <c r="B61" s="52" t="s">
        <v>133</v>
      </c>
      <c r="C61" s="47">
        <v>164</v>
      </c>
      <c r="D61" s="47">
        <v>178</v>
      </c>
      <c r="E61" s="47">
        <v>158</v>
      </c>
      <c r="F61" s="47"/>
      <c r="G61" s="47"/>
      <c r="H61" s="47"/>
      <c r="I61" s="47">
        <f t="shared" si="5"/>
        <v>500</v>
      </c>
      <c r="J61" s="47">
        <v>179</v>
      </c>
      <c r="K61" s="47">
        <v>162</v>
      </c>
      <c r="L61" s="47">
        <v>154</v>
      </c>
      <c r="M61" s="47">
        <v>154</v>
      </c>
      <c r="N61" s="47">
        <v>154</v>
      </c>
      <c r="O61" s="47">
        <v>157</v>
      </c>
      <c r="P61" s="47">
        <f t="shared" si="6"/>
        <v>960</v>
      </c>
      <c r="Q61" s="47">
        <f t="shared" si="7"/>
        <v>9</v>
      </c>
      <c r="R61" s="47">
        <f t="shared" si="8"/>
        <v>1460</v>
      </c>
      <c r="S61" s="58">
        <f t="shared" si="9"/>
        <v>162.22222222222223</v>
      </c>
    </row>
    <row r="62" spans="1:19" ht="18" customHeight="1">
      <c r="A62" s="54">
        <v>110713</v>
      </c>
      <c r="B62" s="52" t="s">
        <v>117</v>
      </c>
      <c r="C62" s="47"/>
      <c r="D62" s="47"/>
      <c r="E62" s="47"/>
      <c r="F62" s="47">
        <v>197</v>
      </c>
      <c r="G62" s="47">
        <v>202</v>
      </c>
      <c r="H62" s="47">
        <v>185</v>
      </c>
      <c r="I62" s="47">
        <f t="shared" si="5"/>
        <v>584</v>
      </c>
      <c r="J62" s="47">
        <v>215</v>
      </c>
      <c r="K62" s="47">
        <v>214</v>
      </c>
      <c r="L62" s="47">
        <v>203</v>
      </c>
      <c r="M62" s="47">
        <v>186</v>
      </c>
      <c r="N62" s="47">
        <v>160</v>
      </c>
      <c r="O62" s="47"/>
      <c r="P62" s="47">
        <f t="shared" si="6"/>
        <v>978</v>
      </c>
      <c r="Q62" s="47">
        <f t="shared" si="7"/>
        <v>8</v>
      </c>
      <c r="R62" s="47">
        <f t="shared" si="8"/>
        <v>1562</v>
      </c>
      <c r="S62" s="58">
        <f t="shared" si="9"/>
        <v>195.25</v>
      </c>
    </row>
    <row r="63" spans="1:19" ht="18" customHeight="1">
      <c r="A63" s="55">
        <v>330235</v>
      </c>
      <c r="B63" s="52" t="s">
        <v>113</v>
      </c>
      <c r="C63" s="47"/>
      <c r="D63" s="47"/>
      <c r="E63" s="47"/>
      <c r="F63" s="47"/>
      <c r="G63" s="47">
        <v>236</v>
      </c>
      <c r="H63" s="47">
        <v>185</v>
      </c>
      <c r="I63" s="47">
        <f t="shared" si="5"/>
        <v>421</v>
      </c>
      <c r="J63" s="47">
        <v>191</v>
      </c>
      <c r="K63" s="47">
        <v>168</v>
      </c>
      <c r="L63" s="47">
        <v>183</v>
      </c>
      <c r="M63" s="47">
        <v>154</v>
      </c>
      <c r="N63" s="47">
        <v>201</v>
      </c>
      <c r="O63" s="47">
        <v>173</v>
      </c>
      <c r="P63" s="47">
        <f t="shared" si="6"/>
        <v>1070</v>
      </c>
      <c r="Q63" s="47">
        <f t="shared" si="7"/>
        <v>8</v>
      </c>
      <c r="R63" s="47">
        <f t="shared" si="8"/>
        <v>1491</v>
      </c>
      <c r="S63" s="58">
        <f t="shared" si="9"/>
        <v>186.375</v>
      </c>
    </row>
    <row r="64" spans="1:19" ht="18" customHeight="1">
      <c r="A64" s="54">
        <v>140809</v>
      </c>
      <c r="B64" s="52" t="s">
        <v>60</v>
      </c>
      <c r="C64" s="47">
        <v>202</v>
      </c>
      <c r="D64" s="47">
        <v>212</v>
      </c>
      <c r="E64" s="47">
        <v>205</v>
      </c>
      <c r="F64" s="47">
        <v>188</v>
      </c>
      <c r="G64" s="47">
        <v>198</v>
      </c>
      <c r="H64" s="47">
        <v>184</v>
      </c>
      <c r="I64" s="47">
        <f t="shared" si="5"/>
        <v>1189</v>
      </c>
      <c r="J64" s="47">
        <v>149</v>
      </c>
      <c r="K64" s="47">
        <v>134</v>
      </c>
      <c r="L64" s="47"/>
      <c r="M64" s="47"/>
      <c r="N64" s="47"/>
      <c r="O64" s="47"/>
      <c r="P64" s="47">
        <f t="shared" si="6"/>
        <v>283</v>
      </c>
      <c r="Q64" s="47">
        <f t="shared" si="7"/>
        <v>8</v>
      </c>
      <c r="R64" s="47">
        <f t="shared" si="8"/>
        <v>1472</v>
      </c>
      <c r="S64" s="58">
        <f t="shared" si="9"/>
        <v>184</v>
      </c>
    </row>
    <row r="65" spans="1:19" ht="18" customHeight="1">
      <c r="A65" s="54">
        <v>120616</v>
      </c>
      <c r="B65" s="52" t="s">
        <v>141</v>
      </c>
      <c r="C65" s="47">
        <v>167</v>
      </c>
      <c r="D65" s="47">
        <v>202</v>
      </c>
      <c r="E65" s="47">
        <v>188</v>
      </c>
      <c r="F65" s="47">
        <v>153</v>
      </c>
      <c r="G65" s="47">
        <v>166</v>
      </c>
      <c r="H65" s="47"/>
      <c r="I65" s="47">
        <f t="shared" si="5"/>
        <v>876</v>
      </c>
      <c r="J65" s="47"/>
      <c r="K65" s="47"/>
      <c r="L65" s="47"/>
      <c r="M65" s="47">
        <v>186</v>
      </c>
      <c r="N65" s="47">
        <v>206</v>
      </c>
      <c r="O65" s="47">
        <v>172</v>
      </c>
      <c r="P65" s="47">
        <f t="shared" si="6"/>
        <v>564</v>
      </c>
      <c r="Q65" s="47">
        <f t="shared" si="7"/>
        <v>8</v>
      </c>
      <c r="R65" s="47">
        <f t="shared" si="8"/>
        <v>1440</v>
      </c>
      <c r="S65" s="58">
        <f t="shared" si="9"/>
        <v>180</v>
      </c>
    </row>
    <row r="66" spans="1:19" ht="18" customHeight="1">
      <c r="A66" s="51">
        <v>80823</v>
      </c>
      <c r="B66" s="52" t="s">
        <v>159</v>
      </c>
      <c r="C66" s="47">
        <v>216</v>
      </c>
      <c r="D66" s="47">
        <v>187</v>
      </c>
      <c r="E66" s="47">
        <v>174</v>
      </c>
      <c r="F66" s="47">
        <v>175</v>
      </c>
      <c r="G66" s="47">
        <v>173</v>
      </c>
      <c r="H66" s="47">
        <v>175</v>
      </c>
      <c r="I66" s="47">
        <f t="shared" si="5"/>
        <v>1100</v>
      </c>
      <c r="J66" s="47">
        <v>161</v>
      </c>
      <c r="K66" s="47">
        <v>155</v>
      </c>
      <c r="L66" s="47"/>
      <c r="M66" s="47"/>
      <c r="N66" s="47"/>
      <c r="O66" s="47"/>
      <c r="P66" s="47">
        <f t="shared" si="6"/>
        <v>316</v>
      </c>
      <c r="Q66" s="47">
        <f t="shared" si="7"/>
        <v>8</v>
      </c>
      <c r="R66" s="47">
        <f t="shared" si="8"/>
        <v>1416</v>
      </c>
      <c r="S66" s="58">
        <f t="shared" si="9"/>
        <v>177</v>
      </c>
    </row>
    <row r="67" spans="1:19" ht="18" customHeight="1">
      <c r="A67" s="54">
        <v>110715</v>
      </c>
      <c r="B67" s="52" t="s">
        <v>81</v>
      </c>
      <c r="C67" s="47"/>
      <c r="D67" s="47"/>
      <c r="E67" s="47"/>
      <c r="F67" s="47">
        <v>174</v>
      </c>
      <c r="G67" s="47">
        <v>209</v>
      </c>
      <c r="H67" s="47">
        <v>213</v>
      </c>
      <c r="I67" s="47">
        <f t="shared" si="5"/>
        <v>596</v>
      </c>
      <c r="J67" s="47">
        <v>202</v>
      </c>
      <c r="K67" s="47">
        <v>161</v>
      </c>
      <c r="L67" s="47">
        <v>236</v>
      </c>
      <c r="M67" s="47"/>
      <c r="N67" s="47"/>
      <c r="O67" s="47">
        <v>223</v>
      </c>
      <c r="P67" s="47">
        <f t="shared" si="6"/>
        <v>822</v>
      </c>
      <c r="Q67" s="47">
        <f t="shared" si="7"/>
        <v>7</v>
      </c>
      <c r="R67" s="47">
        <f t="shared" si="8"/>
        <v>1418</v>
      </c>
      <c r="S67" s="58">
        <f t="shared" si="9"/>
        <v>202.57142857142858</v>
      </c>
    </row>
    <row r="68" spans="1:19" ht="18" customHeight="1">
      <c r="A68" s="54">
        <v>120617</v>
      </c>
      <c r="B68" s="52" t="s">
        <v>139</v>
      </c>
      <c r="C68" s="47"/>
      <c r="D68" s="47"/>
      <c r="E68" s="47"/>
      <c r="F68" s="47"/>
      <c r="G68" s="47"/>
      <c r="H68" s="47">
        <v>138</v>
      </c>
      <c r="I68" s="47">
        <f t="shared" si="5"/>
        <v>138</v>
      </c>
      <c r="J68" s="47">
        <v>164</v>
      </c>
      <c r="K68" s="47">
        <v>189</v>
      </c>
      <c r="L68" s="47">
        <v>177</v>
      </c>
      <c r="M68" s="47">
        <v>210</v>
      </c>
      <c r="N68" s="47">
        <v>193</v>
      </c>
      <c r="O68" s="47">
        <v>201</v>
      </c>
      <c r="P68" s="47">
        <f t="shared" si="6"/>
        <v>1134</v>
      </c>
      <c r="Q68" s="47">
        <f t="shared" si="7"/>
        <v>7</v>
      </c>
      <c r="R68" s="47">
        <f t="shared" si="8"/>
        <v>1272</v>
      </c>
      <c r="S68" s="58">
        <f t="shared" si="9"/>
        <v>181.71428571428572</v>
      </c>
    </row>
    <row r="69" spans="1:19" ht="18" customHeight="1">
      <c r="A69" s="54">
        <v>140415</v>
      </c>
      <c r="B69" s="52" t="s">
        <v>58</v>
      </c>
      <c r="C69" s="47"/>
      <c r="D69" s="47"/>
      <c r="E69" s="47"/>
      <c r="F69" s="47">
        <v>153</v>
      </c>
      <c r="G69" s="47">
        <v>181</v>
      </c>
      <c r="H69" s="47">
        <v>169</v>
      </c>
      <c r="I69" s="47">
        <f t="shared" si="5"/>
        <v>503</v>
      </c>
      <c r="J69" s="47"/>
      <c r="K69" s="47"/>
      <c r="L69" s="47">
        <v>168</v>
      </c>
      <c r="M69" s="47">
        <v>188</v>
      </c>
      <c r="N69" s="47">
        <v>178</v>
      </c>
      <c r="O69" s="47">
        <v>200</v>
      </c>
      <c r="P69" s="47">
        <f t="shared" si="6"/>
        <v>734</v>
      </c>
      <c r="Q69" s="47">
        <f t="shared" si="7"/>
        <v>7</v>
      </c>
      <c r="R69" s="47">
        <f t="shared" si="8"/>
        <v>1237</v>
      </c>
      <c r="S69" s="58">
        <f t="shared" si="9"/>
        <v>176.71428571428572</v>
      </c>
    </row>
    <row r="70" spans="1:19" ht="18" customHeight="1">
      <c r="A70" s="54">
        <v>330213</v>
      </c>
      <c r="B70" s="52" t="s">
        <v>73</v>
      </c>
      <c r="C70" s="47">
        <v>160</v>
      </c>
      <c r="D70" s="47">
        <v>205</v>
      </c>
      <c r="E70" s="47">
        <v>159</v>
      </c>
      <c r="F70" s="47">
        <v>166</v>
      </c>
      <c r="G70" s="47"/>
      <c r="H70" s="47"/>
      <c r="I70" s="47">
        <f aca="true" t="shared" si="10" ref="I70:I97">SUM(C70:H70)</f>
        <v>690</v>
      </c>
      <c r="J70" s="47">
        <v>158</v>
      </c>
      <c r="K70" s="47">
        <v>177</v>
      </c>
      <c r="L70" s="47">
        <v>145</v>
      </c>
      <c r="M70" s="47"/>
      <c r="N70" s="47"/>
      <c r="O70" s="47"/>
      <c r="P70" s="47">
        <f aca="true" t="shared" si="11" ref="P70:P97">SUM(J70:O70)</f>
        <v>480</v>
      </c>
      <c r="Q70" s="47">
        <f aca="true" t="shared" si="12" ref="Q70:Q97">COUNT(C70:H70,J70:O70)</f>
        <v>7</v>
      </c>
      <c r="R70" s="47">
        <f aca="true" t="shared" si="13" ref="R70:R97">SUM(I70+P70)</f>
        <v>1170</v>
      </c>
      <c r="S70" s="58">
        <f aca="true" t="shared" si="14" ref="S70:S97">IF(R70&lt;1,"",R70/Q70)</f>
        <v>167.14285714285714</v>
      </c>
    </row>
    <row r="71" spans="1:19" ht="18" customHeight="1">
      <c r="A71" s="54">
        <v>102513</v>
      </c>
      <c r="B71" s="52" t="s">
        <v>108</v>
      </c>
      <c r="C71" s="47">
        <v>229</v>
      </c>
      <c r="D71" s="47">
        <v>213</v>
      </c>
      <c r="E71" s="47">
        <v>212</v>
      </c>
      <c r="F71" s="47">
        <v>266</v>
      </c>
      <c r="G71" s="47">
        <v>174</v>
      </c>
      <c r="H71" s="47">
        <v>197</v>
      </c>
      <c r="I71" s="47">
        <f t="shared" si="10"/>
        <v>1291</v>
      </c>
      <c r="J71" s="47"/>
      <c r="K71" s="47"/>
      <c r="L71" s="47"/>
      <c r="M71" s="47"/>
      <c r="N71" s="47"/>
      <c r="O71" s="47"/>
      <c r="P71" s="47">
        <f t="shared" si="11"/>
        <v>0</v>
      </c>
      <c r="Q71" s="47">
        <f t="shared" si="12"/>
        <v>6</v>
      </c>
      <c r="R71" s="47">
        <f t="shared" si="13"/>
        <v>1291</v>
      </c>
      <c r="S71" s="58">
        <f t="shared" si="14"/>
        <v>215.16666666666666</v>
      </c>
    </row>
    <row r="72" spans="1:19" ht="18" customHeight="1">
      <c r="A72" s="54">
        <v>101819</v>
      </c>
      <c r="B72" s="52" t="s">
        <v>78</v>
      </c>
      <c r="C72" s="47"/>
      <c r="D72" s="47"/>
      <c r="E72" s="47"/>
      <c r="F72" s="47"/>
      <c r="G72" s="47"/>
      <c r="H72" s="47"/>
      <c r="I72" s="47">
        <f t="shared" si="10"/>
        <v>0</v>
      </c>
      <c r="J72" s="47">
        <v>187</v>
      </c>
      <c r="K72" s="47">
        <v>191</v>
      </c>
      <c r="L72" s="47">
        <v>225</v>
      </c>
      <c r="M72" s="47">
        <v>228</v>
      </c>
      <c r="N72" s="47">
        <v>208</v>
      </c>
      <c r="O72" s="47">
        <v>169</v>
      </c>
      <c r="P72" s="47">
        <f t="shared" si="11"/>
        <v>1208</v>
      </c>
      <c r="Q72" s="47">
        <f t="shared" si="12"/>
        <v>6</v>
      </c>
      <c r="R72" s="47">
        <f t="shared" si="13"/>
        <v>1208</v>
      </c>
      <c r="S72" s="58">
        <f t="shared" si="14"/>
        <v>201.33333333333334</v>
      </c>
    </row>
    <row r="73" spans="1:19" ht="18" customHeight="1">
      <c r="A73" s="54">
        <v>110709</v>
      </c>
      <c r="B73" s="52" t="s">
        <v>114</v>
      </c>
      <c r="C73" s="47">
        <v>202</v>
      </c>
      <c r="D73" s="47">
        <v>169</v>
      </c>
      <c r="E73" s="47">
        <v>180</v>
      </c>
      <c r="F73" s="47"/>
      <c r="G73" s="47"/>
      <c r="H73" s="47"/>
      <c r="I73" s="47">
        <f t="shared" si="10"/>
        <v>551</v>
      </c>
      <c r="J73" s="47"/>
      <c r="K73" s="47"/>
      <c r="L73" s="47"/>
      <c r="M73" s="47">
        <v>220</v>
      </c>
      <c r="N73" s="47">
        <v>199</v>
      </c>
      <c r="O73" s="47">
        <v>237</v>
      </c>
      <c r="P73" s="47">
        <f t="shared" si="11"/>
        <v>656</v>
      </c>
      <c r="Q73" s="47">
        <f t="shared" si="12"/>
        <v>6</v>
      </c>
      <c r="R73" s="47">
        <f t="shared" si="13"/>
        <v>1207</v>
      </c>
      <c r="S73" s="58">
        <f t="shared" si="14"/>
        <v>201.16666666666666</v>
      </c>
    </row>
    <row r="74" spans="1:19" ht="18" customHeight="1">
      <c r="A74" s="54">
        <v>102523</v>
      </c>
      <c r="B74" s="52" t="s">
        <v>77</v>
      </c>
      <c r="C74" s="47">
        <v>189</v>
      </c>
      <c r="D74" s="47">
        <v>151</v>
      </c>
      <c r="E74" s="47"/>
      <c r="F74" s="47"/>
      <c r="G74" s="47"/>
      <c r="H74" s="47"/>
      <c r="I74" s="47">
        <f t="shared" si="10"/>
        <v>340</v>
      </c>
      <c r="J74" s="47"/>
      <c r="K74" s="47"/>
      <c r="L74" s="47">
        <v>219</v>
      </c>
      <c r="M74" s="47">
        <v>211</v>
      </c>
      <c r="N74" s="47">
        <v>179</v>
      </c>
      <c r="O74" s="47">
        <v>182</v>
      </c>
      <c r="P74" s="47">
        <f t="shared" si="11"/>
        <v>791</v>
      </c>
      <c r="Q74" s="47">
        <f t="shared" si="12"/>
        <v>6</v>
      </c>
      <c r="R74" s="47">
        <f t="shared" si="13"/>
        <v>1131</v>
      </c>
      <c r="S74" s="58">
        <f t="shared" si="14"/>
        <v>188.5</v>
      </c>
    </row>
    <row r="75" spans="1:19" ht="18" customHeight="1">
      <c r="A75" s="51">
        <v>30110</v>
      </c>
      <c r="B75" s="52" t="s">
        <v>124</v>
      </c>
      <c r="C75" s="47"/>
      <c r="D75" s="47"/>
      <c r="E75" s="47"/>
      <c r="F75" s="47"/>
      <c r="G75" s="47"/>
      <c r="H75" s="47"/>
      <c r="I75" s="47">
        <f t="shared" si="10"/>
        <v>0</v>
      </c>
      <c r="J75" s="47">
        <v>214</v>
      </c>
      <c r="K75" s="47">
        <v>170</v>
      </c>
      <c r="L75" s="47">
        <v>186</v>
      </c>
      <c r="M75" s="47">
        <v>168</v>
      </c>
      <c r="N75" s="47">
        <v>205</v>
      </c>
      <c r="O75" s="47">
        <v>187</v>
      </c>
      <c r="P75" s="47">
        <f t="shared" si="11"/>
        <v>1130</v>
      </c>
      <c r="Q75" s="47">
        <f t="shared" si="12"/>
        <v>6</v>
      </c>
      <c r="R75" s="47">
        <f t="shared" si="13"/>
        <v>1130</v>
      </c>
      <c r="S75" s="58">
        <f t="shared" si="14"/>
        <v>188.33333333333334</v>
      </c>
    </row>
    <row r="76" spans="1:19" ht="18" customHeight="1">
      <c r="A76" s="54">
        <v>209408</v>
      </c>
      <c r="B76" s="52" t="s">
        <v>173</v>
      </c>
      <c r="C76" s="47"/>
      <c r="D76" s="47"/>
      <c r="E76" s="47"/>
      <c r="F76" s="47"/>
      <c r="G76" s="47"/>
      <c r="H76" s="47"/>
      <c r="I76" s="47">
        <f t="shared" si="10"/>
        <v>0</v>
      </c>
      <c r="J76" s="47">
        <v>179</v>
      </c>
      <c r="K76" s="47">
        <v>224</v>
      </c>
      <c r="L76" s="47">
        <v>204</v>
      </c>
      <c r="M76" s="47">
        <v>146</v>
      </c>
      <c r="N76" s="47">
        <v>171</v>
      </c>
      <c r="O76" s="47">
        <v>202</v>
      </c>
      <c r="P76" s="47">
        <f t="shared" si="11"/>
        <v>1126</v>
      </c>
      <c r="Q76" s="47">
        <f t="shared" si="12"/>
        <v>6</v>
      </c>
      <c r="R76" s="47">
        <f t="shared" si="13"/>
        <v>1126</v>
      </c>
      <c r="S76" s="58">
        <f t="shared" si="14"/>
        <v>187.66666666666666</v>
      </c>
    </row>
    <row r="77" spans="1:19" ht="18" customHeight="1">
      <c r="A77" s="54">
        <v>110102</v>
      </c>
      <c r="B77" s="52" t="s">
        <v>80</v>
      </c>
      <c r="C77" s="47">
        <v>167</v>
      </c>
      <c r="D77" s="47">
        <v>203</v>
      </c>
      <c r="E77" s="47">
        <v>180</v>
      </c>
      <c r="F77" s="47"/>
      <c r="G77" s="47"/>
      <c r="H77" s="47"/>
      <c r="I77" s="47">
        <f t="shared" si="10"/>
        <v>550</v>
      </c>
      <c r="J77" s="47"/>
      <c r="K77" s="47"/>
      <c r="L77" s="47"/>
      <c r="M77" s="47">
        <v>190</v>
      </c>
      <c r="N77" s="47">
        <v>210</v>
      </c>
      <c r="O77" s="47">
        <v>168</v>
      </c>
      <c r="P77" s="47">
        <f t="shared" si="11"/>
        <v>568</v>
      </c>
      <c r="Q77" s="47">
        <f t="shared" si="12"/>
        <v>6</v>
      </c>
      <c r="R77" s="47">
        <f t="shared" si="13"/>
        <v>1118</v>
      </c>
      <c r="S77" s="58">
        <f t="shared" si="14"/>
        <v>186.33333333333334</v>
      </c>
    </row>
    <row r="78" spans="1:19" ht="18" customHeight="1">
      <c r="A78" s="54">
        <v>100339</v>
      </c>
      <c r="B78" s="52" t="s">
        <v>109</v>
      </c>
      <c r="C78" s="47"/>
      <c r="D78" s="47"/>
      <c r="E78" s="47">
        <v>190</v>
      </c>
      <c r="F78" s="47">
        <v>179</v>
      </c>
      <c r="G78" s="47">
        <v>191</v>
      </c>
      <c r="H78" s="47">
        <v>223</v>
      </c>
      <c r="I78" s="47">
        <f t="shared" si="10"/>
        <v>783</v>
      </c>
      <c r="J78" s="47">
        <v>146</v>
      </c>
      <c r="K78" s="47">
        <v>162</v>
      </c>
      <c r="L78" s="47"/>
      <c r="M78" s="47"/>
      <c r="N78" s="47"/>
      <c r="O78" s="47"/>
      <c r="P78" s="47">
        <f t="shared" si="11"/>
        <v>308</v>
      </c>
      <c r="Q78" s="47">
        <f t="shared" si="12"/>
        <v>6</v>
      </c>
      <c r="R78" s="47">
        <f t="shared" si="13"/>
        <v>1091</v>
      </c>
      <c r="S78" s="58">
        <f t="shared" si="14"/>
        <v>181.83333333333334</v>
      </c>
    </row>
    <row r="79" spans="1:19" ht="18" customHeight="1">
      <c r="A79" s="51">
        <v>80810</v>
      </c>
      <c r="B79" s="52" t="s">
        <v>179</v>
      </c>
      <c r="C79" s="47"/>
      <c r="D79" s="47"/>
      <c r="E79" s="47"/>
      <c r="F79" s="47"/>
      <c r="G79" s="47"/>
      <c r="H79" s="47"/>
      <c r="I79" s="47">
        <f t="shared" si="10"/>
        <v>0</v>
      </c>
      <c r="J79" s="47">
        <v>160</v>
      </c>
      <c r="K79" s="47">
        <v>181</v>
      </c>
      <c r="L79" s="47">
        <v>192</v>
      </c>
      <c r="M79" s="47">
        <v>159</v>
      </c>
      <c r="N79" s="47">
        <v>198</v>
      </c>
      <c r="O79" s="47">
        <v>200</v>
      </c>
      <c r="P79" s="47">
        <f t="shared" si="11"/>
        <v>1090</v>
      </c>
      <c r="Q79" s="47">
        <f t="shared" si="12"/>
        <v>6</v>
      </c>
      <c r="R79" s="47">
        <f t="shared" si="13"/>
        <v>1090</v>
      </c>
      <c r="S79" s="58">
        <f t="shared" si="14"/>
        <v>181.66666666666666</v>
      </c>
    </row>
    <row r="80" spans="1:19" ht="18" customHeight="1">
      <c r="A80" s="54">
        <v>270108</v>
      </c>
      <c r="B80" s="52" t="s">
        <v>175</v>
      </c>
      <c r="C80" s="47"/>
      <c r="D80" s="47"/>
      <c r="E80" s="47"/>
      <c r="F80" s="47"/>
      <c r="G80" s="47"/>
      <c r="H80" s="47"/>
      <c r="I80" s="47">
        <f t="shared" si="10"/>
        <v>0</v>
      </c>
      <c r="J80" s="47">
        <v>168</v>
      </c>
      <c r="K80" s="47">
        <v>204</v>
      </c>
      <c r="L80" s="47">
        <v>206</v>
      </c>
      <c r="M80" s="47">
        <v>182</v>
      </c>
      <c r="N80" s="47">
        <v>154</v>
      </c>
      <c r="O80" s="47">
        <v>171</v>
      </c>
      <c r="P80" s="47">
        <f t="shared" si="11"/>
        <v>1085</v>
      </c>
      <c r="Q80" s="47">
        <f t="shared" si="12"/>
        <v>6</v>
      </c>
      <c r="R80" s="47">
        <f t="shared" si="13"/>
        <v>1085</v>
      </c>
      <c r="S80" s="58">
        <f t="shared" si="14"/>
        <v>180.83333333333334</v>
      </c>
    </row>
    <row r="81" spans="1:19" ht="18" customHeight="1">
      <c r="A81" s="54">
        <v>150715</v>
      </c>
      <c r="B81" s="52" t="s">
        <v>91</v>
      </c>
      <c r="C81" s="47"/>
      <c r="D81" s="47"/>
      <c r="E81" s="47"/>
      <c r="F81" s="47">
        <v>189</v>
      </c>
      <c r="G81" s="47">
        <v>177</v>
      </c>
      <c r="H81" s="47">
        <v>153</v>
      </c>
      <c r="I81" s="47">
        <f t="shared" si="10"/>
        <v>519</v>
      </c>
      <c r="J81" s="47">
        <v>154</v>
      </c>
      <c r="K81" s="47">
        <v>160</v>
      </c>
      <c r="L81" s="47">
        <v>192</v>
      </c>
      <c r="M81" s="47"/>
      <c r="N81" s="47"/>
      <c r="O81" s="47"/>
      <c r="P81" s="47">
        <f t="shared" si="11"/>
        <v>506</v>
      </c>
      <c r="Q81" s="47">
        <f t="shared" si="12"/>
        <v>6</v>
      </c>
      <c r="R81" s="47">
        <f t="shared" si="13"/>
        <v>1025</v>
      </c>
      <c r="S81" s="58">
        <f t="shared" si="14"/>
        <v>170.83333333333334</v>
      </c>
    </row>
    <row r="82" spans="1:19" ht="18" customHeight="1">
      <c r="A82" s="54">
        <v>370102</v>
      </c>
      <c r="B82" s="60" t="s">
        <v>102</v>
      </c>
      <c r="C82" s="47">
        <v>196</v>
      </c>
      <c r="D82" s="47">
        <v>130</v>
      </c>
      <c r="E82" s="47">
        <v>180</v>
      </c>
      <c r="F82" s="47">
        <v>153</v>
      </c>
      <c r="G82" s="47">
        <v>195</v>
      </c>
      <c r="H82" s="47">
        <v>171</v>
      </c>
      <c r="I82" s="47">
        <f t="shared" si="10"/>
        <v>1025</v>
      </c>
      <c r="J82" s="47"/>
      <c r="K82" s="47"/>
      <c r="L82" s="47"/>
      <c r="M82" s="47"/>
      <c r="N82" s="47"/>
      <c r="O82" s="47"/>
      <c r="P82" s="47">
        <f t="shared" si="11"/>
        <v>0</v>
      </c>
      <c r="Q82" s="47">
        <f t="shared" si="12"/>
        <v>6</v>
      </c>
      <c r="R82" s="47">
        <f t="shared" si="13"/>
        <v>1025</v>
      </c>
      <c r="S82" s="58">
        <f t="shared" si="14"/>
        <v>170.83333333333334</v>
      </c>
    </row>
    <row r="83" spans="1:19" ht="18" customHeight="1">
      <c r="A83" s="51">
        <v>30116</v>
      </c>
      <c r="B83" s="52" t="s">
        <v>123</v>
      </c>
      <c r="C83" s="47">
        <v>139</v>
      </c>
      <c r="D83" s="47">
        <v>199</v>
      </c>
      <c r="E83" s="47">
        <v>171</v>
      </c>
      <c r="F83" s="47"/>
      <c r="G83" s="47"/>
      <c r="H83" s="47"/>
      <c r="I83" s="47">
        <f t="shared" si="10"/>
        <v>509</v>
      </c>
      <c r="J83" s="47"/>
      <c r="K83" s="47"/>
      <c r="L83" s="47"/>
      <c r="M83" s="47">
        <v>204</v>
      </c>
      <c r="N83" s="47">
        <v>161</v>
      </c>
      <c r="O83" s="47">
        <v>147</v>
      </c>
      <c r="P83" s="47">
        <f t="shared" si="11"/>
        <v>512</v>
      </c>
      <c r="Q83" s="47">
        <f t="shared" si="12"/>
        <v>6</v>
      </c>
      <c r="R83" s="47">
        <f t="shared" si="13"/>
        <v>1021</v>
      </c>
      <c r="S83" s="58">
        <f t="shared" si="14"/>
        <v>170.16666666666666</v>
      </c>
    </row>
    <row r="84" spans="1:19" ht="18" customHeight="1">
      <c r="A84" s="54">
        <v>370120</v>
      </c>
      <c r="B84" s="60" t="s">
        <v>174</v>
      </c>
      <c r="C84" s="47"/>
      <c r="D84" s="47"/>
      <c r="E84" s="47"/>
      <c r="F84" s="47"/>
      <c r="G84" s="47"/>
      <c r="H84" s="47"/>
      <c r="I84" s="47">
        <f t="shared" si="10"/>
        <v>0</v>
      </c>
      <c r="J84" s="47">
        <v>151</v>
      </c>
      <c r="K84" s="47">
        <v>201</v>
      </c>
      <c r="L84" s="47">
        <v>175</v>
      </c>
      <c r="M84" s="47">
        <v>158</v>
      </c>
      <c r="N84" s="47">
        <v>170</v>
      </c>
      <c r="O84" s="47">
        <v>154</v>
      </c>
      <c r="P84" s="47">
        <f t="shared" si="11"/>
        <v>1009</v>
      </c>
      <c r="Q84" s="47">
        <f t="shared" si="12"/>
        <v>6</v>
      </c>
      <c r="R84" s="47">
        <f t="shared" si="13"/>
        <v>1009</v>
      </c>
      <c r="S84" s="58">
        <f t="shared" si="14"/>
        <v>168.16666666666666</v>
      </c>
    </row>
    <row r="85" spans="1:19" ht="18" customHeight="1">
      <c r="A85" s="54">
        <v>290202</v>
      </c>
      <c r="B85" s="52" t="s">
        <v>88</v>
      </c>
      <c r="C85" s="47">
        <v>140</v>
      </c>
      <c r="D85" s="47">
        <v>161</v>
      </c>
      <c r="E85" s="47">
        <v>164</v>
      </c>
      <c r="F85" s="47">
        <v>179</v>
      </c>
      <c r="G85" s="47">
        <v>188</v>
      </c>
      <c r="H85" s="47">
        <v>161</v>
      </c>
      <c r="I85" s="47">
        <f t="shared" si="10"/>
        <v>993</v>
      </c>
      <c r="J85" s="47"/>
      <c r="K85" s="47"/>
      <c r="L85" s="47"/>
      <c r="M85" s="47"/>
      <c r="N85" s="47"/>
      <c r="O85" s="47"/>
      <c r="P85" s="47">
        <f t="shared" si="11"/>
        <v>0</v>
      </c>
      <c r="Q85" s="47">
        <f t="shared" si="12"/>
        <v>6</v>
      </c>
      <c r="R85" s="47">
        <f t="shared" si="13"/>
        <v>993</v>
      </c>
      <c r="S85" s="58">
        <f t="shared" si="14"/>
        <v>165.5</v>
      </c>
    </row>
    <row r="86" spans="1:19" ht="18" customHeight="1">
      <c r="A86" s="54">
        <v>270101</v>
      </c>
      <c r="B86" s="52" t="s">
        <v>85</v>
      </c>
      <c r="C86" s="47">
        <v>142</v>
      </c>
      <c r="D86" s="47">
        <v>149</v>
      </c>
      <c r="E86" s="47">
        <v>166</v>
      </c>
      <c r="F86" s="47">
        <v>161</v>
      </c>
      <c r="G86" s="47">
        <v>190</v>
      </c>
      <c r="H86" s="47">
        <v>132</v>
      </c>
      <c r="I86" s="47">
        <f t="shared" si="10"/>
        <v>940</v>
      </c>
      <c r="J86" s="47"/>
      <c r="K86" s="47"/>
      <c r="L86" s="47"/>
      <c r="M86" s="47"/>
      <c r="N86" s="47"/>
      <c r="O86" s="47"/>
      <c r="P86" s="47">
        <f t="shared" si="11"/>
        <v>0</v>
      </c>
      <c r="Q86" s="47">
        <f t="shared" si="12"/>
        <v>6</v>
      </c>
      <c r="R86" s="47">
        <f t="shared" si="13"/>
        <v>940</v>
      </c>
      <c r="S86" s="58">
        <f t="shared" si="14"/>
        <v>156.66666666666666</v>
      </c>
    </row>
    <row r="87" spans="1:19" ht="18" customHeight="1">
      <c r="A87" s="54">
        <v>270119</v>
      </c>
      <c r="B87" s="52" t="s">
        <v>178</v>
      </c>
      <c r="C87" s="47"/>
      <c r="D87" s="47"/>
      <c r="E87" s="47"/>
      <c r="F87" s="47"/>
      <c r="G87" s="47"/>
      <c r="H87" s="47"/>
      <c r="I87" s="47">
        <f t="shared" si="10"/>
        <v>0</v>
      </c>
      <c r="J87" s="47">
        <v>120</v>
      </c>
      <c r="K87" s="47">
        <v>151</v>
      </c>
      <c r="L87" s="47">
        <v>167</v>
      </c>
      <c r="M87" s="47">
        <v>130</v>
      </c>
      <c r="N87" s="47">
        <v>145</v>
      </c>
      <c r="O87" s="47">
        <v>147</v>
      </c>
      <c r="P87" s="47">
        <f t="shared" si="11"/>
        <v>860</v>
      </c>
      <c r="Q87" s="47">
        <f t="shared" si="12"/>
        <v>6</v>
      </c>
      <c r="R87" s="47">
        <f t="shared" si="13"/>
        <v>860</v>
      </c>
      <c r="S87" s="58">
        <f t="shared" si="14"/>
        <v>143.33333333333334</v>
      </c>
    </row>
    <row r="88" spans="1:19" ht="18" customHeight="1">
      <c r="A88" s="51">
        <v>10201</v>
      </c>
      <c r="B88" s="52" t="s">
        <v>134</v>
      </c>
      <c r="C88" s="47"/>
      <c r="D88" s="47"/>
      <c r="E88" s="47"/>
      <c r="F88" s="47">
        <v>197</v>
      </c>
      <c r="G88" s="47">
        <v>160</v>
      </c>
      <c r="H88" s="47">
        <v>179</v>
      </c>
      <c r="I88" s="47">
        <f t="shared" si="10"/>
        <v>536</v>
      </c>
      <c r="J88" s="47">
        <v>159</v>
      </c>
      <c r="K88" s="47">
        <v>157</v>
      </c>
      <c r="L88" s="47"/>
      <c r="M88" s="47"/>
      <c r="N88" s="47"/>
      <c r="O88" s="47"/>
      <c r="P88" s="47">
        <f t="shared" si="11"/>
        <v>316</v>
      </c>
      <c r="Q88" s="47">
        <f t="shared" si="12"/>
        <v>5</v>
      </c>
      <c r="R88" s="47">
        <f t="shared" si="13"/>
        <v>852</v>
      </c>
      <c r="S88" s="58">
        <f t="shared" si="14"/>
        <v>170.4</v>
      </c>
    </row>
    <row r="89" spans="1:19" ht="18" customHeight="1">
      <c r="A89" s="51">
        <v>81015</v>
      </c>
      <c r="B89" s="52" t="s">
        <v>166</v>
      </c>
      <c r="C89" s="47"/>
      <c r="D89" s="47">
        <v>177</v>
      </c>
      <c r="E89" s="47">
        <v>153</v>
      </c>
      <c r="F89" s="47"/>
      <c r="G89" s="47"/>
      <c r="H89" s="47"/>
      <c r="I89" s="47">
        <f t="shared" si="10"/>
        <v>330</v>
      </c>
      <c r="J89" s="47"/>
      <c r="K89" s="47"/>
      <c r="L89" s="47">
        <v>192</v>
      </c>
      <c r="M89" s="47">
        <v>164</v>
      </c>
      <c r="N89" s="47">
        <v>137</v>
      </c>
      <c r="O89" s="47"/>
      <c r="P89" s="47">
        <f t="shared" si="11"/>
        <v>493</v>
      </c>
      <c r="Q89" s="47">
        <f t="shared" si="12"/>
        <v>5</v>
      </c>
      <c r="R89" s="47">
        <f t="shared" si="13"/>
        <v>823</v>
      </c>
      <c r="S89" s="58">
        <f t="shared" si="14"/>
        <v>164.6</v>
      </c>
    </row>
    <row r="90" spans="1:19" ht="18" customHeight="1">
      <c r="A90" s="54">
        <v>250112</v>
      </c>
      <c r="B90" s="52" t="s">
        <v>130</v>
      </c>
      <c r="C90" s="47"/>
      <c r="D90" s="47"/>
      <c r="E90" s="47"/>
      <c r="F90" s="47"/>
      <c r="G90" s="47"/>
      <c r="H90" s="47"/>
      <c r="I90" s="47">
        <f t="shared" si="10"/>
        <v>0</v>
      </c>
      <c r="J90" s="47">
        <v>226</v>
      </c>
      <c r="K90" s="47">
        <v>162</v>
      </c>
      <c r="L90" s="47">
        <v>194</v>
      </c>
      <c r="M90" s="47">
        <v>147</v>
      </c>
      <c r="N90" s="47"/>
      <c r="O90" s="47"/>
      <c r="P90" s="47">
        <f t="shared" si="11"/>
        <v>729</v>
      </c>
      <c r="Q90" s="47">
        <f t="shared" si="12"/>
        <v>4</v>
      </c>
      <c r="R90" s="47">
        <f t="shared" si="13"/>
        <v>729</v>
      </c>
      <c r="S90" s="58">
        <f t="shared" si="14"/>
        <v>182.25</v>
      </c>
    </row>
    <row r="91" spans="1:19" ht="18" customHeight="1">
      <c r="A91" s="51">
        <v>80803</v>
      </c>
      <c r="B91" s="52" t="s">
        <v>167</v>
      </c>
      <c r="C91" s="47"/>
      <c r="D91" s="47"/>
      <c r="E91" s="47"/>
      <c r="F91" s="47">
        <v>198</v>
      </c>
      <c r="G91" s="47">
        <v>165</v>
      </c>
      <c r="H91" s="47">
        <v>155</v>
      </c>
      <c r="I91" s="47">
        <f t="shared" si="10"/>
        <v>518</v>
      </c>
      <c r="J91" s="47"/>
      <c r="K91" s="47"/>
      <c r="L91" s="47"/>
      <c r="M91" s="47"/>
      <c r="N91" s="47"/>
      <c r="O91" s="47">
        <v>193</v>
      </c>
      <c r="P91" s="47">
        <f t="shared" si="11"/>
        <v>193</v>
      </c>
      <c r="Q91" s="47">
        <f t="shared" si="12"/>
        <v>4</v>
      </c>
      <c r="R91" s="47">
        <f t="shared" si="13"/>
        <v>711</v>
      </c>
      <c r="S91" s="58">
        <f t="shared" si="14"/>
        <v>177.75</v>
      </c>
    </row>
    <row r="92" spans="1:19" ht="18" customHeight="1">
      <c r="A92" s="54">
        <v>250130</v>
      </c>
      <c r="B92" s="52" t="s">
        <v>180</v>
      </c>
      <c r="C92" s="47"/>
      <c r="D92" s="47"/>
      <c r="E92" s="47"/>
      <c r="F92" s="47"/>
      <c r="G92" s="47"/>
      <c r="H92" s="47"/>
      <c r="I92" s="47">
        <f t="shared" si="10"/>
        <v>0</v>
      </c>
      <c r="J92" s="47"/>
      <c r="K92" s="47"/>
      <c r="L92" s="47">
        <v>174</v>
      </c>
      <c r="M92" s="47">
        <v>171</v>
      </c>
      <c r="N92" s="47">
        <v>207</v>
      </c>
      <c r="O92" s="47">
        <v>141</v>
      </c>
      <c r="P92" s="47">
        <f t="shared" si="11"/>
        <v>693</v>
      </c>
      <c r="Q92" s="47">
        <f t="shared" si="12"/>
        <v>4</v>
      </c>
      <c r="R92" s="47">
        <f t="shared" si="13"/>
        <v>693</v>
      </c>
      <c r="S92" s="58">
        <f t="shared" si="14"/>
        <v>173.25</v>
      </c>
    </row>
    <row r="93" spans="1:19" ht="18" customHeight="1">
      <c r="A93" s="54">
        <v>270104</v>
      </c>
      <c r="B93" s="52" t="s">
        <v>83</v>
      </c>
      <c r="C93" s="47">
        <v>152</v>
      </c>
      <c r="D93" s="47">
        <v>196</v>
      </c>
      <c r="E93" s="47">
        <v>142</v>
      </c>
      <c r="F93" s="47">
        <v>137</v>
      </c>
      <c r="G93" s="47"/>
      <c r="H93" s="47"/>
      <c r="I93" s="47">
        <f t="shared" si="10"/>
        <v>627</v>
      </c>
      <c r="J93" s="47"/>
      <c r="K93" s="47"/>
      <c r="L93" s="47"/>
      <c r="M93" s="47"/>
      <c r="N93" s="47"/>
      <c r="O93" s="47"/>
      <c r="P93" s="47">
        <f t="shared" si="11"/>
        <v>0</v>
      </c>
      <c r="Q93" s="47">
        <f t="shared" si="12"/>
        <v>4</v>
      </c>
      <c r="R93" s="47">
        <f t="shared" si="13"/>
        <v>627</v>
      </c>
      <c r="S93" s="58">
        <f t="shared" si="14"/>
        <v>156.75</v>
      </c>
    </row>
    <row r="94" spans="1:19" ht="18" customHeight="1">
      <c r="A94" s="54">
        <v>101821</v>
      </c>
      <c r="B94" s="52" t="s">
        <v>106</v>
      </c>
      <c r="C94" s="47">
        <v>212</v>
      </c>
      <c r="D94" s="47">
        <v>155</v>
      </c>
      <c r="E94" s="47">
        <v>181</v>
      </c>
      <c r="F94" s="47"/>
      <c r="G94" s="47"/>
      <c r="H94" s="47"/>
      <c r="I94" s="47">
        <f t="shared" si="10"/>
        <v>548</v>
      </c>
      <c r="J94" s="47"/>
      <c r="K94" s="47"/>
      <c r="L94" s="47"/>
      <c r="M94" s="47"/>
      <c r="N94" s="47"/>
      <c r="O94" s="47"/>
      <c r="P94" s="47">
        <f t="shared" si="11"/>
        <v>0</v>
      </c>
      <c r="Q94" s="47">
        <f t="shared" si="12"/>
        <v>3</v>
      </c>
      <c r="R94" s="47">
        <f t="shared" si="13"/>
        <v>548</v>
      </c>
      <c r="S94" s="58">
        <f t="shared" si="14"/>
        <v>182.66666666666666</v>
      </c>
    </row>
    <row r="95" spans="1:19" ht="18" customHeight="1">
      <c r="A95" s="51">
        <v>30830</v>
      </c>
      <c r="B95" s="52" t="s">
        <v>125</v>
      </c>
      <c r="C95" s="47"/>
      <c r="D95" s="47"/>
      <c r="E95" s="47"/>
      <c r="F95" s="47">
        <v>183</v>
      </c>
      <c r="G95" s="47">
        <v>176</v>
      </c>
      <c r="H95" s="47">
        <v>165</v>
      </c>
      <c r="I95" s="47">
        <f t="shared" si="10"/>
        <v>524</v>
      </c>
      <c r="J95" s="47"/>
      <c r="K95" s="47"/>
      <c r="L95" s="47"/>
      <c r="M95" s="47"/>
      <c r="N95" s="47"/>
      <c r="O95" s="47"/>
      <c r="P95" s="47">
        <f t="shared" si="11"/>
        <v>0</v>
      </c>
      <c r="Q95" s="47">
        <f t="shared" si="12"/>
        <v>3</v>
      </c>
      <c r="R95" s="47">
        <f t="shared" si="13"/>
        <v>524</v>
      </c>
      <c r="S95" s="58">
        <f t="shared" si="14"/>
        <v>174.66666666666666</v>
      </c>
    </row>
    <row r="96" spans="1:19" ht="18" customHeight="1">
      <c r="A96" s="54">
        <v>270102</v>
      </c>
      <c r="B96" s="52" t="s">
        <v>86</v>
      </c>
      <c r="C96" s="47"/>
      <c r="D96" s="47"/>
      <c r="E96" s="47"/>
      <c r="F96" s="47"/>
      <c r="G96" s="47">
        <v>145</v>
      </c>
      <c r="H96" s="47">
        <v>187</v>
      </c>
      <c r="I96" s="47">
        <f t="shared" si="10"/>
        <v>332</v>
      </c>
      <c r="J96" s="47"/>
      <c r="K96" s="47"/>
      <c r="L96" s="47"/>
      <c r="M96" s="47"/>
      <c r="N96" s="47"/>
      <c r="O96" s="47"/>
      <c r="P96" s="47">
        <f t="shared" si="11"/>
        <v>0</v>
      </c>
      <c r="Q96" s="47">
        <f t="shared" si="12"/>
        <v>2</v>
      </c>
      <c r="R96" s="47">
        <f t="shared" si="13"/>
        <v>332</v>
      </c>
      <c r="S96" s="58">
        <f t="shared" si="14"/>
        <v>166</v>
      </c>
    </row>
    <row r="97" spans="1:19" ht="18" customHeight="1">
      <c r="A97" s="51">
        <v>80808</v>
      </c>
      <c r="B97" s="52" t="s">
        <v>162</v>
      </c>
      <c r="C97" s="47">
        <v>164</v>
      </c>
      <c r="D97" s="47"/>
      <c r="E97" s="47"/>
      <c r="F97" s="47"/>
      <c r="G97" s="47"/>
      <c r="H97" s="47"/>
      <c r="I97" s="47">
        <f t="shared" si="10"/>
        <v>164</v>
      </c>
      <c r="J97" s="47"/>
      <c r="K97" s="47"/>
      <c r="L97" s="47"/>
      <c r="M97" s="47"/>
      <c r="N97" s="47"/>
      <c r="O97" s="47"/>
      <c r="P97" s="47">
        <f t="shared" si="11"/>
        <v>0</v>
      </c>
      <c r="Q97" s="47">
        <f t="shared" si="12"/>
        <v>1</v>
      </c>
      <c r="R97" s="47">
        <f t="shared" si="13"/>
        <v>164</v>
      </c>
      <c r="S97" s="58">
        <f t="shared" si="14"/>
        <v>164</v>
      </c>
    </row>
    <row r="98" spans="1:18" ht="18" customHeight="1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3:18" ht="18" customHeight="1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3:18" ht="18" customHeight="1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3:18" ht="18" customHeight="1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3:18" ht="18" customHeight="1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3:18" ht="18.75" customHeight="1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3:18" ht="18" customHeight="1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3:18" ht="18" customHeight="1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3:18" ht="18" customHeight="1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3:18" ht="18" customHeight="1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3:18" ht="18" customHeight="1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3:18" ht="18" customHeight="1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3:18" ht="18" customHeight="1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3:18" ht="18" customHeight="1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3:18" ht="18" customHeight="1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3:18" ht="18" customHeight="1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3:18" ht="18" customHeight="1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3:18" ht="18" customHeight="1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3:18" ht="18" customHeight="1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3:18" ht="18" customHeight="1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3:18" ht="18" customHeight="1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3:18" ht="18" customHeight="1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3:18" ht="18" customHeight="1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3:18" ht="18" customHeight="1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3:18" ht="18" customHeight="1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3:18" ht="18" customHeight="1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3:18" ht="18" customHeight="1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3:18" ht="18" customHeight="1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3:18" ht="18" customHeight="1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3:18" ht="18" customHeight="1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3:18" ht="18" customHeight="1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3:18" ht="18" customHeight="1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3:18" ht="18" customHeight="1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3:18" ht="18" customHeight="1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3:18" ht="18" customHeight="1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3:18" ht="18" customHeight="1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3:18" ht="18" customHeight="1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3:18" ht="18" customHeight="1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3:18" ht="18" customHeight="1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3:18" ht="18" customHeight="1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3:18" ht="18" customHeight="1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3:18" ht="18" customHeight="1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3:18" ht="18" customHeight="1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3:18" ht="18" customHeight="1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3:18" ht="18" customHeight="1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3:18" ht="18" customHeight="1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3:18" ht="18" customHeight="1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3:18" ht="18" customHeight="1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3:18" ht="18" customHeight="1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3:18" ht="18" customHeight="1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3:18" ht="18" customHeight="1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3:18" ht="18" customHeight="1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3:18" ht="18" customHeight="1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3:18" ht="18" customHeight="1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3:18" ht="18" customHeight="1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3:18" ht="18" customHeight="1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3:18" ht="18" customHeight="1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3:18" ht="18" customHeight="1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3:18" ht="18" customHeight="1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3:18" ht="18" customHeight="1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3:18" ht="18" customHeight="1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3:18" ht="18" customHeight="1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3:18" ht="18" customHeight="1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3:18" ht="18" customHeight="1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3:18" ht="18" customHeight="1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3:18" ht="18" customHeight="1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3:18" ht="18" customHeight="1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3:18" ht="18" customHeight="1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3:18" ht="18" customHeight="1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3:18" ht="18" customHeight="1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3:18" ht="18" customHeight="1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3:18" ht="18" customHeight="1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3:18" ht="18" customHeight="1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3:18" ht="18" customHeight="1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3:18" ht="18" customHeight="1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3:18" ht="18" customHeight="1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3:18" ht="18" customHeight="1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</row>
    <row r="175" spans="3:18" ht="18" customHeight="1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</row>
    <row r="176" spans="3:18" ht="18" customHeight="1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3:18" ht="18" customHeight="1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</row>
    <row r="178" spans="3:18" ht="18" customHeight="1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3:18" ht="18" customHeight="1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</row>
    <row r="180" spans="3:18" ht="18" customHeight="1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3:18" ht="18" customHeight="1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3:18" ht="18" customHeight="1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3:18" ht="18" customHeight="1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3:18" ht="18" customHeight="1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3:18" ht="18" customHeight="1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3:18" ht="18" customHeight="1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3:18" ht="18" customHeight="1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3:18" ht="18" customHeight="1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3:18" ht="18" customHeight="1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3:18" ht="18" customHeight="1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3:18" ht="18" customHeight="1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3:18" ht="18" customHeight="1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3:18" ht="18" customHeight="1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3:18" ht="18" customHeight="1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3:18" ht="18" customHeight="1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3:18" ht="18" customHeight="1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3:18" ht="18" customHeight="1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3:18" ht="18" customHeight="1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3:18" ht="18" customHeight="1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3:18" ht="18" customHeight="1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3:18" ht="18" customHeight="1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3:18" ht="18" customHeight="1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3:18" ht="18" customHeight="1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3:18" ht="18" customHeight="1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3:18" ht="18" customHeight="1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3:18" ht="18" customHeight="1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3:18" ht="18" customHeight="1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3:18" ht="18" customHeight="1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3:18" ht="18" customHeight="1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3:18" ht="18" customHeight="1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3:18" ht="18" customHeight="1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3:18" ht="18" customHeight="1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3:18" ht="18" customHeight="1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3:18" ht="18" customHeight="1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3:18" ht="18" customHeight="1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3:18" ht="18" customHeight="1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3:18" ht="18" customHeight="1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3:18" ht="18" customHeight="1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3:18" ht="18" customHeight="1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3:18" ht="18" customHeight="1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3:18" ht="18" customHeight="1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3:18" ht="18" customHeight="1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3:18" ht="18" customHeight="1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3:18" ht="18" customHeight="1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3:18" ht="18" customHeight="1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3:18" ht="18" customHeight="1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3:18" ht="18" customHeight="1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3:18" ht="18" customHeight="1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3:18" ht="18" customHeight="1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3:18" ht="18" customHeight="1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3:18" ht="18" customHeight="1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3:18" ht="18" customHeight="1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3:18" ht="18" customHeight="1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</row>
    <row r="234" spans="3:18" ht="18" customHeight="1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spans="3:18" ht="18" customHeight="1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</row>
    <row r="236" spans="3:18" ht="18" customHeight="1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3:18" ht="18" customHeight="1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</row>
    <row r="238" spans="3:18" ht="18" customHeight="1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</row>
    <row r="239" spans="3:18" ht="18" customHeight="1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</row>
    <row r="240" spans="3:18" ht="18" customHeight="1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3:18" ht="18" customHeight="1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3:18" ht="18" customHeight="1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</row>
    <row r="243" spans="3:18" ht="18" customHeight="1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</row>
    <row r="244" spans="3:18" ht="18" customHeight="1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</row>
    <row r="245" spans="3:18" ht="18" customHeight="1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</row>
    <row r="246" spans="3:18" ht="18" customHeight="1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</row>
    <row r="247" spans="3:18" ht="18" customHeight="1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</row>
    <row r="248" spans="3:18" ht="18" customHeight="1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</row>
    <row r="249" spans="3:18" ht="18" customHeight="1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</row>
    <row r="250" spans="3:18" ht="18" customHeight="1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</row>
    <row r="251" spans="3:18" ht="18" customHeight="1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</row>
    <row r="252" spans="3:18" ht="18" customHeight="1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</row>
    <row r="253" spans="3:18" ht="18" customHeight="1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</row>
    <row r="254" spans="3:18" ht="18" customHeight="1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</row>
    <row r="255" spans="3:18" ht="18" customHeight="1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</row>
    <row r="256" spans="3:18" ht="18" customHeight="1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</row>
    <row r="257" spans="3:18" ht="18" customHeight="1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</row>
    <row r="258" spans="3:18" ht="18" customHeight="1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</row>
    <row r="259" spans="3:18" ht="18" customHeight="1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</row>
    <row r="260" spans="3:18" ht="18" customHeight="1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</row>
    <row r="261" spans="3:18" ht="18" customHeight="1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</row>
    <row r="262" spans="3:18" ht="18" customHeight="1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</row>
    <row r="263" spans="3:18" ht="18" customHeight="1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</row>
    <row r="264" spans="3:18" ht="18" customHeight="1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</row>
    <row r="265" spans="3:18" ht="18" customHeight="1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</row>
    <row r="266" spans="3:18" ht="18" customHeight="1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</row>
    <row r="267" spans="3:18" ht="18" customHeight="1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</row>
    <row r="268" spans="3:18" ht="18" customHeight="1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</row>
    <row r="269" spans="3:18" ht="18" customHeight="1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spans="3:18" ht="18" customHeight="1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</row>
    <row r="271" spans="3:18" ht="18" customHeight="1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spans="3:18" ht="18" customHeight="1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3:18" ht="18" customHeight="1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</row>
    <row r="274" spans="3:18" ht="18" customHeight="1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</row>
    <row r="275" spans="3:18" ht="18" customHeight="1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spans="3:18" ht="18" customHeight="1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</row>
    <row r="277" spans="3:18" ht="18" customHeight="1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spans="3:18" ht="18" customHeight="1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</row>
    <row r="279" spans="3:18" ht="18" customHeight="1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</row>
    <row r="280" spans="3:18" ht="18" customHeight="1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</row>
    <row r="281" spans="3:18" ht="18" customHeight="1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</row>
    <row r="282" spans="3:18" ht="18" customHeight="1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</row>
    <row r="283" spans="3:18" ht="18" customHeight="1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3:18" ht="18" customHeight="1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</row>
    <row r="285" spans="3:18" ht="18" customHeight="1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</row>
    <row r="286" spans="3:18" ht="18" customHeight="1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</row>
    <row r="287" spans="3:18" ht="18" customHeight="1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</row>
    <row r="288" spans="3:18" ht="18" customHeight="1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</row>
    <row r="289" spans="3:18" ht="18" customHeight="1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</row>
    <row r="290" spans="3:18" ht="18" customHeight="1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</row>
    <row r="291" spans="3:18" ht="18" customHeight="1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</row>
    <row r="292" spans="3:18" ht="18" customHeight="1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</row>
    <row r="293" spans="3:18" ht="18" customHeight="1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</row>
    <row r="294" spans="3:18" ht="18" customHeight="1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</row>
    <row r="295" spans="3:18" ht="18" customHeight="1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</row>
    <row r="296" spans="3:18" ht="18" customHeight="1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</row>
    <row r="297" spans="3:18" ht="18" customHeight="1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</row>
    <row r="298" spans="3:18" ht="18" customHeight="1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</row>
    <row r="299" spans="3:18" ht="18" customHeight="1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</row>
    <row r="300" spans="3:18" ht="18" customHeight="1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</row>
    <row r="301" spans="3:18" ht="18" customHeight="1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</row>
    <row r="302" spans="3:18" ht="18" customHeight="1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</row>
    <row r="303" spans="3:18" ht="18" customHeight="1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</row>
    <row r="304" spans="3:18" ht="18" customHeight="1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</row>
    <row r="305" spans="3:18" ht="18" customHeight="1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</row>
    <row r="306" spans="3:18" ht="18" customHeight="1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</row>
    <row r="307" spans="3:18" ht="18" customHeight="1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</row>
    <row r="308" spans="3:18" ht="18" customHeight="1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</row>
    <row r="309" spans="3:18" ht="18" customHeight="1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</row>
    <row r="310" spans="3:18" ht="18" customHeight="1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</row>
    <row r="311" spans="3:18" ht="18" customHeight="1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</row>
    <row r="312" spans="3:18" ht="18" customHeight="1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</row>
    <row r="313" spans="3:18" ht="18" customHeight="1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</row>
    <row r="314" spans="3:18" ht="18" customHeight="1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</row>
    <row r="315" spans="3:18" ht="18" customHeight="1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</row>
    <row r="316" spans="3:18" ht="18" customHeight="1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</row>
    <row r="317" spans="3:18" ht="18" customHeight="1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</row>
    <row r="318" spans="3:18" ht="18" customHeight="1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spans="3:18" ht="18" customHeight="1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</row>
    <row r="320" spans="3:18" ht="18" customHeight="1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spans="3:18" ht="18" customHeight="1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</row>
    <row r="322" spans="3:18" ht="18" customHeight="1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</row>
    <row r="323" spans="3:18" ht="18" customHeight="1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</row>
    <row r="324" spans="3:18" ht="18" customHeight="1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</row>
    <row r="325" spans="3:18" ht="18" customHeight="1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</row>
    <row r="326" spans="3:18" ht="18" customHeight="1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</row>
    <row r="327" spans="3:18" ht="18" customHeight="1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</row>
    <row r="328" spans="3:18" ht="18" customHeight="1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</row>
    <row r="329" spans="3:18" ht="18" customHeight="1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</row>
    <row r="330" spans="3:18" ht="18" customHeight="1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3:18" ht="18" customHeight="1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</row>
    <row r="332" spans="3:18" ht="18" customHeight="1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</row>
    <row r="333" spans="3:18" ht="18" customHeight="1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</row>
    <row r="334" spans="3:18" ht="18" customHeight="1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</row>
    <row r="335" spans="3:18" ht="18" customHeight="1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</row>
    <row r="336" spans="3:18" ht="18" customHeight="1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</row>
    <row r="337" spans="3:18" ht="18" customHeight="1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</row>
    <row r="338" spans="3:18" ht="18" customHeight="1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</row>
    <row r="339" spans="3:18" ht="18" customHeight="1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</row>
    <row r="340" spans="3:18" ht="18" customHeight="1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</row>
    <row r="341" spans="3:18" ht="18" customHeight="1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3:18" ht="18" customHeight="1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</row>
    <row r="343" spans="3:18" ht="18" customHeight="1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</row>
    <row r="344" spans="3:18" ht="18" customHeight="1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</row>
    <row r="345" spans="3:18" ht="18" customHeight="1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</row>
    <row r="346" spans="3:18" ht="18" customHeight="1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</row>
    <row r="347" spans="3:18" ht="18" customHeight="1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</row>
    <row r="348" spans="3:18" ht="18" customHeight="1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</row>
    <row r="349" spans="3:18" ht="18" customHeight="1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</row>
    <row r="350" spans="3:18" ht="18" customHeight="1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</row>
    <row r="351" spans="3:18" ht="18" customHeight="1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</row>
    <row r="352" spans="3:18" ht="18" customHeight="1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</row>
    <row r="353" spans="3:18" ht="18" customHeight="1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</row>
    <row r="354" spans="3:18" ht="18" customHeight="1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</row>
    <row r="355" spans="3:18" ht="18" customHeight="1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spans="3:18" ht="18" customHeight="1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</row>
    <row r="357" spans="3:18" ht="18" customHeight="1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</row>
    <row r="358" spans="3:18" ht="18" customHeight="1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</row>
    <row r="359" spans="3:18" ht="18" customHeight="1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</row>
    <row r="360" spans="3:18" ht="18" customHeight="1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</row>
    <row r="361" spans="3:18" ht="18" customHeight="1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</row>
    <row r="362" spans="3:18" ht="18" customHeight="1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</row>
    <row r="363" spans="3:18" ht="18" customHeight="1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spans="3:18" ht="18" customHeight="1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</row>
    <row r="365" spans="3:18" ht="18" customHeight="1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</row>
    <row r="366" spans="3:18" ht="18" customHeight="1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</row>
    <row r="367" spans="3:18" ht="18" customHeight="1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</row>
    <row r="368" spans="3:18" ht="18" customHeight="1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</row>
    <row r="369" spans="3:18" ht="18" customHeight="1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</row>
    <row r="370" spans="3:18" ht="18" customHeight="1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</row>
    <row r="371" spans="3:18" ht="18" customHeight="1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</row>
    <row r="372" spans="3:18" ht="18" customHeight="1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</row>
    <row r="373" spans="3:18" ht="18" customHeight="1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</row>
    <row r="374" spans="3:18" ht="18" customHeight="1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</row>
    <row r="375" spans="3:18" ht="18" customHeight="1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</row>
    <row r="376" spans="3:18" ht="18" customHeight="1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</row>
    <row r="377" spans="3:18" ht="18" customHeight="1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</row>
    <row r="378" spans="3:18" ht="18" customHeight="1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</row>
    <row r="379" spans="3:18" ht="18" customHeight="1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</row>
    <row r="380" spans="3:18" ht="18" customHeight="1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</row>
    <row r="381" spans="3:18" ht="18" customHeight="1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</row>
    <row r="382" spans="3:18" ht="18" customHeight="1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</row>
    <row r="383" spans="3:18" ht="18" customHeight="1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</row>
    <row r="384" spans="3:18" ht="18" customHeight="1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</row>
    <row r="385" spans="3:18" ht="18" customHeight="1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</row>
    <row r="386" spans="3:18" ht="18" customHeight="1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</row>
    <row r="387" spans="3:18" ht="18" customHeight="1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</row>
    <row r="388" spans="3:18" ht="18" customHeight="1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</row>
    <row r="389" spans="3:18" ht="18" customHeight="1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</row>
    <row r="390" spans="3:18" ht="18" customHeight="1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</row>
    <row r="391" spans="3:18" ht="18" customHeight="1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</row>
    <row r="392" spans="3:18" ht="18" customHeight="1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</row>
    <row r="393" spans="3:18" ht="18" customHeight="1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</row>
    <row r="394" spans="3:18" ht="18" customHeight="1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</row>
    <row r="395" spans="3:18" ht="18" customHeight="1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</row>
    <row r="396" spans="3:18" ht="18" customHeight="1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</row>
    <row r="397" spans="3:18" ht="18" customHeight="1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</row>
    <row r="398" spans="3:18" ht="18" customHeight="1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</row>
    <row r="399" spans="3:18" ht="18" customHeight="1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</row>
    <row r="400" spans="3:18" ht="18" customHeight="1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</row>
    <row r="401" spans="3:18" ht="18" customHeight="1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</row>
    <row r="402" spans="3:18" ht="18" customHeight="1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</row>
    <row r="403" spans="3:18" ht="18" customHeight="1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</row>
    <row r="404" spans="3:18" ht="18" customHeight="1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</row>
    <row r="405" spans="3:18" ht="18" customHeight="1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</row>
    <row r="406" spans="3:18" ht="18" customHeight="1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</row>
    <row r="407" spans="3:18" ht="18" customHeight="1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</row>
    <row r="408" spans="3:18" ht="18" customHeight="1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</row>
    <row r="409" spans="3:18" ht="18" customHeight="1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</row>
    <row r="410" spans="3:18" ht="18" customHeight="1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</row>
    <row r="411" spans="3:18" ht="18" customHeight="1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</row>
    <row r="412" spans="3:18" ht="18" customHeight="1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</row>
    <row r="413" spans="3:18" ht="18" customHeight="1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</row>
    <row r="414" spans="3:18" ht="18" customHeight="1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</row>
    <row r="415" spans="3:18" ht="18" customHeight="1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</row>
    <row r="416" spans="3:18" ht="18" customHeight="1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</row>
    <row r="417" spans="3:18" ht="18" customHeight="1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</row>
    <row r="418" spans="3:18" ht="18" customHeight="1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</row>
    <row r="419" spans="3:18" ht="18" customHeight="1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</row>
    <row r="420" spans="3:18" ht="18" customHeight="1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</row>
    <row r="421" spans="3:18" ht="18" customHeight="1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</row>
    <row r="422" spans="3:18" ht="18" customHeight="1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</row>
    <row r="423" spans="3:18" ht="18" customHeight="1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</row>
    <row r="424" spans="3:18" ht="18" customHeight="1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</row>
    <row r="425" spans="3:18" ht="18" customHeight="1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</row>
    <row r="426" spans="3:18" ht="18" customHeight="1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</row>
    <row r="427" spans="3:18" ht="18" customHeight="1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</row>
    <row r="428" spans="3:18" ht="18" customHeight="1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</row>
    <row r="429" spans="3:18" ht="18" customHeight="1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</row>
    <row r="430" spans="3:18" ht="18" customHeight="1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</row>
    <row r="431" spans="3:18" ht="18" customHeight="1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</row>
    <row r="432" spans="3:18" ht="18" customHeight="1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</row>
    <row r="433" spans="3:18" ht="18" customHeight="1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</row>
    <row r="434" spans="3:18" ht="18" customHeight="1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</row>
    <row r="435" spans="3:18" ht="18" customHeight="1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</row>
    <row r="436" spans="3:18" ht="18" customHeight="1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</row>
    <row r="437" spans="3:18" ht="18" customHeight="1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</row>
    <row r="438" spans="3:18" ht="18" customHeight="1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</row>
    <row r="439" spans="3:18" ht="18" customHeight="1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</row>
    <row r="440" spans="3:18" ht="18" customHeight="1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</row>
    <row r="441" spans="3:18" ht="18" customHeight="1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</row>
    <row r="442" spans="3:18" ht="18" customHeight="1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</row>
    <row r="443" spans="3:18" ht="18" customHeight="1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</row>
    <row r="444" spans="3:18" ht="18" customHeight="1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</row>
    <row r="445" spans="3:18" ht="18" customHeight="1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</row>
    <row r="446" spans="3:18" ht="18" customHeight="1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</row>
    <row r="447" spans="3:18" ht="18" customHeight="1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</row>
    <row r="448" spans="3:18" ht="18" customHeight="1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</row>
    <row r="449" spans="3:18" ht="18" customHeight="1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</row>
    <row r="450" spans="3:18" ht="18" customHeight="1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</row>
    <row r="451" spans="3:18" ht="18" customHeight="1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</row>
    <row r="452" spans="3:18" ht="18" customHeight="1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</row>
    <row r="453" spans="3:18" ht="18" customHeight="1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</row>
    <row r="454" spans="3:18" ht="18" customHeight="1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</row>
    <row r="455" spans="3:18" ht="18" customHeight="1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</row>
    <row r="456" spans="3:18" ht="18" customHeight="1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</row>
    <row r="457" spans="3:18" ht="18" customHeight="1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</row>
    <row r="458" spans="3:18" ht="18" customHeight="1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</row>
    <row r="459" spans="3:18" ht="18" customHeight="1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</row>
    <row r="460" spans="3:18" ht="18" customHeight="1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</row>
    <row r="461" spans="3:18" ht="18" customHeight="1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</row>
    <row r="462" spans="3:18" ht="18" customHeight="1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</row>
    <row r="463" spans="3:18" ht="18" customHeight="1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</row>
    <row r="464" spans="3:18" ht="18" customHeight="1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</row>
    <row r="465" spans="3:18" ht="18" customHeight="1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</row>
    <row r="466" spans="3:18" ht="18" customHeight="1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</row>
    <row r="467" spans="3:18" ht="18" customHeight="1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</row>
    <row r="468" spans="3:18" ht="18" customHeight="1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</row>
    <row r="469" spans="3:18" ht="18" customHeight="1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</row>
    <row r="470" spans="3:18" ht="18" customHeight="1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</row>
    <row r="471" spans="3:18" ht="18" customHeight="1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</row>
    <row r="472" spans="3:18" ht="18" customHeight="1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</row>
    <row r="473" spans="3:18" ht="18" customHeight="1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</row>
    <row r="474" spans="3:18" ht="18" customHeight="1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</row>
    <row r="475" spans="3:18" ht="18" customHeight="1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</row>
    <row r="476" spans="3:18" ht="18" customHeight="1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</row>
    <row r="477" spans="3:18" ht="18" customHeight="1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</row>
    <row r="478" spans="3:18" ht="18" customHeight="1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</row>
    <row r="479" spans="3:18" ht="18" customHeight="1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</row>
    <row r="480" spans="3:18" ht="18" customHeight="1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</row>
    <row r="481" spans="3:18" ht="18" customHeight="1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</row>
    <row r="482" spans="3:18" ht="18" customHeight="1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</row>
    <row r="483" spans="3:18" ht="18" customHeight="1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</row>
    <row r="484" spans="3:18" ht="18" customHeight="1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</row>
    <row r="485" spans="3:18" ht="18" customHeight="1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</row>
    <row r="486" spans="3:18" ht="18" customHeight="1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</row>
    <row r="487" spans="3:18" ht="18" customHeight="1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</row>
    <row r="488" spans="3:18" ht="18" customHeight="1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</row>
    <row r="489" spans="3:18" ht="18" customHeight="1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</row>
    <row r="490" spans="3:18" ht="18" customHeight="1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</row>
    <row r="491" spans="3:18" ht="18" customHeight="1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</row>
    <row r="492" spans="3:18" ht="18" customHeight="1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</row>
    <row r="493" spans="3:18" ht="18" customHeight="1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</row>
    <row r="494" spans="3:18" ht="18" customHeight="1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</row>
    <row r="495" spans="3:18" ht="18" customHeight="1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</row>
    <row r="496" spans="3:18" ht="18" customHeight="1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</row>
    <row r="497" spans="3:18" ht="18" customHeight="1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</row>
    <row r="498" spans="3:18" ht="18" customHeight="1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</row>
    <row r="499" spans="3:18" ht="18" customHeight="1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</row>
    <row r="500" spans="3:18" ht="18" customHeight="1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</row>
    <row r="501" spans="3:18" ht="18" customHeight="1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</row>
    <row r="502" spans="3:18" ht="18" customHeight="1"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</row>
    <row r="503" spans="3:18" ht="18" customHeight="1"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</row>
    <row r="504" spans="3:18" ht="18" customHeight="1"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</row>
    <row r="505" spans="3:18" ht="18" customHeight="1"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</row>
    <row r="506" spans="3:18" ht="18" customHeight="1"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</row>
    <row r="507" spans="3:18" ht="18" customHeight="1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</row>
    <row r="508" spans="3:18" ht="18" customHeight="1"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</row>
    <row r="509" spans="3:18" ht="18" customHeight="1"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</row>
    <row r="510" spans="3:18" ht="18" customHeight="1"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</row>
    <row r="511" spans="3:18" ht="18" customHeight="1"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</row>
    <row r="512" spans="3:18" ht="18" customHeight="1"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</row>
    <row r="513" spans="3:18" ht="18" customHeight="1"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</row>
    <row r="514" spans="3:18" ht="18" customHeight="1"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</row>
    <row r="515" spans="3:18" ht="18" customHeight="1"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</row>
    <row r="516" spans="3:18" ht="18" customHeight="1"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</row>
    <row r="517" spans="3:18" ht="18" customHeight="1"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</row>
    <row r="518" spans="3:18" ht="18" customHeight="1"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</row>
    <row r="519" spans="3:18" ht="18" customHeight="1"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</row>
    <row r="520" spans="3:18" ht="18" customHeight="1"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</row>
    <row r="521" spans="3:18" ht="18" customHeight="1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</row>
    <row r="522" spans="3:18" ht="18" customHeight="1"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</row>
    <row r="523" spans="3:18" ht="18" customHeight="1"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</row>
    <row r="524" spans="3:18" ht="18" customHeight="1"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</row>
    <row r="525" spans="3:18" ht="18" customHeight="1"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</row>
    <row r="526" spans="3:18" ht="18" customHeight="1"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</row>
    <row r="527" spans="3:18" ht="18" customHeight="1"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</row>
    <row r="528" spans="3:18" ht="18" customHeight="1"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</row>
    <row r="529" spans="3:18" ht="18" customHeight="1"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</row>
    <row r="530" spans="3:18" ht="18" customHeight="1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</row>
    <row r="531" spans="3:18" ht="18" customHeight="1"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</row>
    <row r="532" spans="3:18" ht="18" customHeight="1"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</row>
    <row r="533" spans="3:18" ht="18" customHeight="1"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</row>
    <row r="534" spans="3:18" ht="18" customHeight="1"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</row>
    <row r="535" spans="3:18" ht="18" customHeight="1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</row>
    <row r="536" spans="3:18" ht="18" customHeight="1"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</row>
    <row r="537" spans="3:18" ht="18" customHeight="1"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</row>
    <row r="538" spans="3:18" ht="18" customHeight="1"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</row>
    <row r="539" spans="3:18" ht="18" customHeight="1"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</row>
    <row r="540" spans="3:18" ht="18" customHeight="1"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</row>
    <row r="541" spans="3:18" ht="18" customHeight="1"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</row>
    <row r="542" spans="3:18" ht="18" customHeight="1"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</row>
    <row r="543" spans="3:18" ht="18" customHeight="1"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</row>
    <row r="544" spans="3:18" ht="18" customHeight="1"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</row>
    <row r="545" spans="3:18" ht="18" customHeight="1"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</row>
    <row r="546" spans="3:18" ht="18" customHeight="1"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</row>
    <row r="547" spans="3:18" ht="18" customHeight="1"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</row>
    <row r="548" spans="3:18" ht="18" customHeight="1"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</row>
    <row r="549" spans="3:18" ht="18" customHeight="1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</row>
    <row r="550" spans="3:18" ht="18" customHeight="1"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</row>
    <row r="551" spans="3:18" ht="18" customHeight="1"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</row>
    <row r="552" spans="3:18" ht="18" customHeight="1"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</row>
    <row r="553" spans="3:18" ht="18" customHeight="1"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</row>
    <row r="554" spans="3:18" ht="18" customHeight="1"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</row>
    <row r="555" spans="3:18" ht="18" customHeight="1"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</row>
    <row r="556" spans="3:18" ht="18" customHeight="1"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</row>
    <row r="557" spans="3:18" ht="18" customHeight="1"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</row>
    <row r="558" spans="3:18" ht="18" customHeight="1"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</row>
    <row r="559" spans="3:18" ht="18" customHeight="1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</row>
    <row r="560" spans="3:18" ht="18" customHeight="1"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</row>
    <row r="561" spans="3:18" ht="18" customHeight="1"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</row>
    <row r="562" spans="3:18" ht="18" customHeight="1"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</row>
    <row r="563" spans="3:18" ht="18" customHeight="1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</row>
    <row r="564" spans="3:18" ht="18" customHeight="1"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</row>
    <row r="565" spans="3:18" ht="18" customHeight="1"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</row>
    <row r="566" spans="3:18" ht="18" customHeight="1"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</row>
    <row r="567" spans="3:18" ht="18" customHeight="1"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9"/>
  <sheetViews>
    <sheetView showGridLines="0" showZeros="0" zoomScale="90" zoomScaleNormal="90" workbookViewId="0" topLeftCell="A1">
      <selection activeCell="J77" sqref="J77"/>
    </sheetView>
  </sheetViews>
  <sheetFormatPr defaultColWidth="11.421875" defaultRowHeight="18" customHeight="1"/>
  <cols>
    <col min="1" max="1" width="5.7109375" style="49" customWidth="1"/>
    <col min="2" max="2" width="20.57421875" style="49" bestFit="1" customWidth="1"/>
    <col min="3" max="3" width="20.421875" style="50" customWidth="1"/>
    <col min="4" max="9" width="6.421875" style="56" customWidth="1"/>
    <col min="10" max="10" width="7.00390625" style="56" customWidth="1"/>
    <col min="11" max="13" width="6.421875" style="56" customWidth="1"/>
    <col min="14" max="16" width="7.421875" style="56" customWidth="1"/>
    <col min="17" max="17" width="7.00390625" style="56" customWidth="1"/>
    <col min="18" max="18" width="6.00390625" style="56" customWidth="1"/>
    <col min="19" max="19" width="7.7109375" style="56" bestFit="1" customWidth="1"/>
    <col min="20" max="20" width="11.421875" style="57" customWidth="1"/>
    <col min="21" max="21" width="11.28125" style="72" customWidth="1"/>
    <col min="22" max="22" width="11.421875" style="50" customWidth="1"/>
    <col min="23" max="23" width="25.8515625" style="50" bestFit="1" customWidth="1"/>
    <col min="24" max="16384" width="11.421875" style="50" customWidth="1"/>
  </cols>
  <sheetData>
    <row r="1" spans="2:19" ht="18" customHeight="1">
      <c r="B1" s="70" t="s">
        <v>0</v>
      </c>
      <c r="C1" s="71"/>
      <c r="D1" s="59"/>
      <c r="E1" s="59">
        <f>MAX(E3:E216)</f>
        <v>1027</v>
      </c>
      <c r="F1" s="59">
        <f>MAX(F3:F216)</f>
        <v>1055</v>
      </c>
      <c r="G1" s="59">
        <f>MAX(G3:G216)</f>
        <v>1156</v>
      </c>
      <c r="H1" s="59">
        <f>MAX(H3:H216)</f>
        <v>1046</v>
      </c>
      <c r="I1" s="59">
        <f>MAX(I3:I216)</f>
        <v>1032</v>
      </c>
      <c r="J1" s="59"/>
      <c r="K1" s="59">
        <f aca="true" t="shared" si="0" ref="K1:P1">MAX(K3:K216)</f>
        <v>1107</v>
      </c>
      <c r="L1" s="59">
        <f t="shared" si="0"/>
        <v>1082</v>
      </c>
      <c r="M1" s="59">
        <f t="shared" si="0"/>
        <v>1113</v>
      </c>
      <c r="N1" s="59">
        <f t="shared" si="0"/>
        <v>1099</v>
      </c>
      <c r="O1" s="59">
        <f t="shared" si="0"/>
        <v>1038</v>
      </c>
      <c r="P1" s="59">
        <f t="shared" si="0"/>
        <v>1055</v>
      </c>
      <c r="Q1" s="59"/>
      <c r="R1" s="59"/>
      <c r="S1" s="9"/>
    </row>
    <row r="2" spans="2:20" ht="18" customHeight="1">
      <c r="B2" s="53" t="s">
        <v>21</v>
      </c>
      <c r="C2" s="46" t="s">
        <v>22</v>
      </c>
      <c r="D2" s="47" t="s">
        <v>23</v>
      </c>
      <c r="E2" s="47" t="s">
        <v>24</v>
      </c>
      <c r="F2" s="47" t="s">
        <v>25</v>
      </c>
      <c r="G2" s="47" t="s">
        <v>26</v>
      </c>
      <c r="H2" s="47" t="s">
        <v>27</v>
      </c>
      <c r="I2" s="47" t="s">
        <v>28</v>
      </c>
      <c r="J2" s="47" t="s">
        <v>29</v>
      </c>
      <c r="K2" s="47" t="s">
        <v>30</v>
      </c>
      <c r="L2" s="47" t="s">
        <v>31</v>
      </c>
      <c r="M2" s="47" t="s">
        <v>32</v>
      </c>
      <c r="N2" s="47" t="s">
        <v>33</v>
      </c>
      <c r="O2" s="47" t="s">
        <v>34</v>
      </c>
      <c r="P2" s="47" t="s">
        <v>35</v>
      </c>
      <c r="Q2" s="47" t="s">
        <v>17</v>
      </c>
      <c r="R2" s="47" t="s">
        <v>19</v>
      </c>
      <c r="S2" s="47" t="s">
        <v>36</v>
      </c>
      <c r="T2" s="48" t="s">
        <v>20</v>
      </c>
    </row>
    <row r="3" spans="2:20" ht="18" customHeight="1">
      <c r="B3" s="51">
        <v>10127</v>
      </c>
      <c r="C3" s="52" t="s">
        <v>63</v>
      </c>
      <c r="D3" s="47">
        <v>193</v>
      </c>
      <c r="E3" s="47">
        <v>170</v>
      </c>
      <c r="F3" s="47">
        <v>169</v>
      </c>
      <c r="G3" s="47">
        <v>191</v>
      </c>
      <c r="H3" s="47">
        <v>176</v>
      </c>
      <c r="I3" s="47">
        <v>173</v>
      </c>
      <c r="J3" s="47">
        <f aca="true" t="shared" si="1" ref="J3:J11">SUM(D3:I3)</f>
        <v>1072</v>
      </c>
      <c r="K3" s="47">
        <v>167</v>
      </c>
      <c r="L3" s="47">
        <v>164</v>
      </c>
      <c r="M3" s="47">
        <v>214</v>
      </c>
      <c r="N3" s="47">
        <v>188</v>
      </c>
      <c r="O3" s="47">
        <v>190</v>
      </c>
      <c r="P3" s="47">
        <v>190</v>
      </c>
      <c r="Q3" s="47">
        <f aca="true" t="shared" si="2" ref="Q3:Q11">SUM(K3:P3)</f>
        <v>1113</v>
      </c>
      <c r="R3" s="47">
        <f>COUNT(D3:I3,K3:P3)</f>
        <v>12</v>
      </c>
      <c r="S3" s="47">
        <f aca="true" t="shared" si="3" ref="S3:S12">SUM(J3+Q3)</f>
        <v>2185</v>
      </c>
      <c r="T3" s="58">
        <f>IF(S3&lt;1,"",S3/R3)</f>
        <v>182.08333333333334</v>
      </c>
    </row>
    <row r="4" spans="2:20" ht="18" customHeight="1">
      <c r="B4" s="51">
        <v>10205</v>
      </c>
      <c r="C4" s="52" t="s">
        <v>133</v>
      </c>
      <c r="D4" s="47">
        <v>164</v>
      </c>
      <c r="E4" s="47">
        <v>178</v>
      </c>
      <c r="F4" s="47">
        <v>158</v>
      </c>
      <c r="G4" s="47"/>
      <c r="H4" s="47"/>
      <c r="I4" s="47"/>
      <c r="J4" s="47">
        <f t="shared" si="1"/>
        <v>500</v>
      </c>
      <c r="K4" s="47">
        <v>179</v>
      </c>
      <c r="L4" s="47">
        <v>162</v>
      </c>
      <c r="M4" s="47">
        <v>154</v>
      </c>
      <c r="N4" s="47">
        <v>154</v>
      </c>
      <c r="O4" s="47">
        <v>154</v>
      </c>
      <c r="P4" s="47">
        <v>157</v>
      </c>
      <c r="Q4" s="47">
        <f t="shared" si="2"/>
        <v>960</v>
      </c>
      <c r="R4" s="47">
        <f aca="true" t="shared" si="4" ref="R4:R11">COUNT(D4:I4,K4:P4)</f>
        <v>9</v>
      </c>
      <c r="S4" s="47">
        <f t="shared" si="3"/>
        <v>1460</v>
      </c>
      <c r="T4" s="58">
        <f aca="true" t="shared" si="5" ref="T4:T67">IF(S4&lt;1,"",S4/R4)</f>
        <v>162.22222222222223</v>
      </c>
    </row>
    <row r="5" spans="2:20" ht="18" customHeight="1">
      <c r="B5" s="51">
        <v>10112</v>
      </c>
      <c r="C5" s="52" t="s">
        <v>64</v>
      </c>
      <c r="D5" s="47">
        <v>157</v>
      </c>
      <c r="E5" s="47">
        <v>210</v>
      </c>
      <c r="F5" s="47">
        <v>204</v>
      </c>
      <c r="G5" s="47">
        <v>172</v>
      </c>
      <c r="H5" s="47">
        <v>192</v>
      </c>
      <c r="I5" s="47">
        <v>200</v>
      </c>
      <c r="J5" s="47">
        <f t="shared" si="1"/>
        <v>1135</v>
      </c>
      <c r="K5" s="47">
        <v>194</v>
      </c>
      <c r="L5" s="47">
        <v>217</v>
      </c>
      <c r="M5" s="47">
        <v>174</v>
      </c>
      <c r="N5" s="47">
        <v>157</v>
      </c>
      <c r="O5" s="47">
        <v>168</v>
      </c>
      <c r="P5" s="47">
        <v>221</v>
      </c>
      <c r="Q5" s="47">
        <f t="shared" si="2"/>
        <v>1131</v>
      </c>
      <c r="R5" s="47">
        <f t="shared" si="4"/>
        <v>12</v>
      </c>
      <c r="S5" s="47">
        <f t="shared" si="3"/>
        <v>2266</v>
      </c>
      <c r="T5" s="58">
        <f t="shared" si="5"/>
        <v>188.83333333333334</v>
      </c>
    </row>
    <row r="6" spans="2:20" ht="18" customHeight="1">
      <c r="B6" s="51">
        <v>10116</v>
      </c>
      <c r="C6" s="52" t="s">
        <v>135</v>
      </c>
      <c r="D6" s="47">
        <v>175</v>
      </c>
      <c r="E6" s="47">
        <v>199</v>
      </c>
      <c r="F6" s="47">
        <v>177</v>
      </c>
      <c r="G6" s="47">
        <v>137</v>
      </c>
      <c r="H6" s="47">
        <v>191</v>
      </c>
      <c r="I6" s="47">
        <v>165</v>
      </c>
      <c r="J6" s="47">
        <f t="shared" si="1"/>
        <v>1044</v>
      </c>
      <c r="K6" s="47"/>
      <c r="L6" s="47"/>
      <c r="M6" s="47">
        <v>198</v>
      </c>
      <c r="N6" s="47">
        <v>156</v>
      </c>
      <c r="O6" s="47">
        <v>212</v>
      </c>
      <c r="P6" s="47">
        <v>130</v>
      </c>
      <c r="Q6" s="47">
        <f t="shared" si="2"/>
        <v>696</v>
      </c>
      <c r="R6" s="47">
        <f t="shared" si="4"/>
        <v>10</v>
      </c>
      <c r="S6" s="47">
        <f t="shared" si="3"/>
        <v>1740</v>
      </c>
      <c r="T6" s="58">
        <f t="shared" si="5"/>
        <v>174</v>
      </c>
    </row>
    <row r="7" spans="2:20" ht="18" customHeight="1">
      <c r="B7" s="51">
        <v>10104</v>
      </c>
      <c r="C7" s="52" t="s">
        <v>136</v>
      </c>
      <c r="D7" s="47">
        <v>201</v>
      </c>
      <c r="E7" s="47">
        <v>206</v>
      </c>
      <c r="F7" s="47">
        <v>204</v>
      </c>
      <c r="G7" s="47">
        <v>195</v>
      </c>
      <c r="H7" s="47">
        <v>195</v>
      </c>
      <c r="I7" s="47">
        <v>193</v>
      </c>
      <c r="J7" s="47">
        <f t="shared" si="1"/>
        <v>1194</v>
      </c>
      <c r="K7" s="47">
        <v>195</v>
      </c>
      <c r="L7" s="47">
        <v>178</v>
      </c>
      <c r="M7" s="47">
        <v>205</v>
      </c>
      <c r="N7" s="47">
        <v>169</v>
      </c>
      <c r="O7" s="47">
        <v>184</v>
      </c>
      <c r="P7" s="47">
        <v>202</v>
      </c>
      <c r="Q7" s="47">
        <f t="shared" si="2"/>
        <v>1133</v>
      </c>
      <c r="R7" s="47">
        <f t="shared" si="4"/>
        <v>12</v>
      </c>
      <c r="S7" s="47">
        <f t="shared" si="3"/>
        <v>2327</v>
      </c>
      <c r="T7" s="58">
        <f t="shared" si="5"/>
        <v>193.91666666666666</v>
      </c>
    </row>
    <row r="8" spans="2:20" ht="18" customHeight="1">
      <c r="B8" s="51">
        <v>10201</v>
      </c>
      <c r="C8" s="52" t="s">
        <v>134</v>
      </c>
      <c r="D8" s="47"/>
      <c r="E8" s="47"/>
      <c r="F8" s="47"/>
      <c r="G8" s="47">
        <v>197</v>
      </c>
      <c r="H8" s="47">
        <v>160</v>
      </c>
      <c r="I8" s="47">
        <v>179</v>
      </c>
      <c r="J8" s="47">
        <f t="shared" si="1"/>
        <v>536</v>
      </c>
      <c r="K8" s="47">
        <v>159</v>
      </c>
      <c r="L8" s="47">
        <v>157</v>
      </c>
      <c r="M8" s="47"/>
      <c r="N8" s="47"/>
      <c r="O8" s="47"/>
      <c r="P8" s="47"/>
      <c r="Q8" s="47">
        <f t="shared" si="2"/>
        <v>316</v>
      </c>
      <c r="R8" s="47">
        <f t="shared" si="4"/>
        <v>5</v>
      </c>
      <c r="S8" s="47">
        <f t="shared" si="3"/>
        <v>852</v>
      </c>
      <c r="T8" s="58">
        <f t="shared" si="5"/>
        <v>170.4</v>
      </c>
    </row>
    <row r="9" spans="2:20" ht="18" customHeight="1">
      <c r="B9" s="51"/>
      <c r="C9" s="52"/>
      <c r="D9" s="47"/>
      <c r="E9" s="47"/>
      <c r="F9" s="47"/>
      <c r="G9" s="47"/>
      <c r="H9" s="47"/>
      <c r="I9" s="47"/>
      <c r="J9" s="47">
        <f t="shared" si="1"/>
        <v>0</v>
      </c>
      <c r="K9" s="47"/>
      <c r="L9" s="47"/>
      <c r="M9" s="47"/>
      <c r="N9" s="47"/>
      <c r="O9" s="47"/>
      <c r="P9" s="47"/>
      <c r="Q9" s="47">
        <f t="shared" si="2"/>
        <v>0</v>
      </c>
      <c r="R9" s="47">
        <f t="shared" si="4"/>
        <v>0</v>
      </c>
      <c r="S9" s="47">
        <f t="shared" si="3"/>
        <v>0</v>
      </c>
      <c r="T9" s="58">
        <f t="shared" si="5"/>
      </c>
    </row>
    <row r="10" spans="2:20" ht="18" customHeight="1">
      <c r="B10" s="51"/>
      <c r="C10" s="52"/>
      <c r="D10" s="47"/>
      <c r="E10" s="47"/>
      <c r="F10" s="47"/>
      <c r="G10" s="47"/>
      <c r="H10" s="47"/>
      <c r="I10" s="47"/>
      <c r="J10" s="47">
        <f t="shared" si="1"/>
        <v>0</v>
      </c>
      <c r="K10" s="47"/>
      <c r="L10" s="47"/>
      <c r="M10" s="47"/>
      <c r="N10" s="47"/>
      <c r="O10" s="47"/>
      <c r="P10" s="47"/>
      <c r="Q10" s="47">
        <f t="shared" si="2"/>
        <v>0</v>
      </c>
      <c r="R10" s="47">
        <f t="shared" si="4"/>
        <v>0</v>
      </c>
      <c r="S10" s="47">
        <f t="shared" si="3"/>
        <v>0</v>
      </c>
      <c r="T10" s="58">
        <f t="shared" si="5"/>
      </c>
    </row>
    <row r="11" spans="2:20" ht="18" customHeight="1">
      <c r="B11" s="51"/>
      <c r="C11" s="52"/>
      <c r="D11" s="47"/>
      <c r="E11" s="47"/>
      <c r="F11" s="47"/>
      <c r="G11" s="47"/>
      <c r="H11" s="47"/>
      <c r="I11" s="47"/>
      <c r="J11" s="47">
        <f t="shared" si="1"/>
        <v>0</v>
      </c>
      <c r="K11" s="47"/>
      <c r="L11" s="47"/>
      <c r="M11" s="47"/>
      <c r="N11" s="47"/>
      <c r="O11" s="47"/>
      <c r="P11" s="47"/>
      <c r="Q11" s="47">
        <f t="shared" si="2"/>
        <v>0</v>
      </c>
      <c r="R11" s="47">
        <f t="shared" si="4"/>
        <v>0</v>
      </c>
      <c r="S11" s="47">
        <f t="shared" si="3"/>
        <v>0</v>
      </c>
      <c r="T11" s="58">
        <f t="shared" si="5"/>
      </c>
    </row>
    <row r="12" spans="2:20" ht="18" customHeight="1">
      <c r="B12" s="55"/>
      <c r="C12" s="52"/>
      <c r="D12" s="47">
        <f aca="true" t="shared" si="6" ref="D12:Q12">SUM(D3:D11)</f>
        <v>890</v>
      </c>
      <c r="E12" s="47">
        <f t="shared" si="6"/>
        <v>963</v>
      </c>
      <c r="F12" s="47">
        <f t="shared" si="6"/>
        <v>912</v>
      </c>
      <c r="G12" s="47">
        <f t="shared" si="6"/>
        <v>892</v>
      </c>
      <c r="H12" s="47">
        <f t="shared" si="6"/>
        <v>914</v>
      </c>
      <c r="I12" s="47">
        <f t="shared" si="6"/>
        <v>910</v>
      </c>
      <c r="J12" s="47">
        <f t="shared" si="6"/>
        <v>5481</v>
      </c>
      <c r="K12" s="47">
        <f t="shared" si="6"/>
        <v>894</v>
      </c>
      <c r="L12" s="47">
        <f t="shared" si="6"/>
        <v>878</v>
      </c>
      <c r="M12" s="47">
        <f t="shared" si="6"/>
        <v>945</v>
      </c>
      <c r="N12" s="47">
        <f t="shared" si="6"/>
        <v>824</v>
      </c>
      <c r="O12" s="47">
        <f t="shared" si="6"/>
        <v>908</v>
      </c>
      <c r="P12" s="47">
        <f t="shared" si="6"/>
        <v>900</v>
      </c>
      <c r="Q12" s="47">
        <f t="shared" si="6"/>
        <v>5349</v>
      </c>
      <c r="R12" s="47">
        <f>SUM(R3:R11)</f>
        <v>60</v>
      </c>
      <c r="S12" s="79">
        <f t="shared" si="3"/>
        <v>10830</v>
      </c>
      <c r="T12" s="80">
        <f t="shared" si="5"/>
        <v>180.5</v>
      </c>
    </row>
    <row r="13" spans="2:20" ht="18" customHeight="1">
      <c r="B13" s="32" t="s">
        <v>1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65"/>
      <c r="T13" s="57">
        <f t="shared" si="5"/>
      </c>
    </row>
    <row r="14" spans="2:20" ht="18" customHeight="1">
      <c r="B14" s="53" t="s">
        <v>21</v>
      </c>
      <c r="C14" s="46" t="s">
        <v>22</v>
      </c>
      <c r="D14" s="47" t="s">
        <v>23</v>
      </c>
      <c r="E14" s="47" t="s">
        <v>24</v>
      </c>
      <c r="F14" s="47" t="s">
        <v>25</v>
      </c>
      <c r="G14" s="47" t="s">
        <v>26</v>
      </c>
      <c r="H14" s="47" t="s">
        <v>27</v>
      </c>
      <c r="I14" s="47" t="s">
        <v>28</v>
      </c>
      <c r="J14" s="47" t="s">
        <v>29</v>
      </c>
      <c r="K14" s="47" t="s">
        <v>30</v>
      </c>
      <c r="L14" s="47" t="s">
        <v>31</v>
      </c>
      <c r="M14" s="47" t="s">
        <v>32</v>
      </c>
      <c r="N14" s="47" t="s">
        <v>33</v>
      </c>
      <c r="O14" s="47" t="s">
        <v>34</v>
      </c>
      <c r="P14" s="47" t="s">
        <v>35</v>
      </c>
      <c r="Q14" s="47" t="s">
        <v>17</v>
      </c>
      <c r="R14" s="47"/>
      <c r="S14" s="47" t="s">
        <v>36</v>
      </c>
      <c r="T14" s="58"/>
    </row>
    <row r="15" spans="2:20" ht="18" customHeight="1">
      <c r="B15" s="51">
        <v>30832</v>
      </c>
      <c r="C15" s="52" t="s">
        <v>66</v>
      </c>
      <c r="D15" s="47">
        <v>205</v>
      </c>
      <c r="E15" s="47">
        <v>194</v>
      </c>
      <c r="F15" s="47">
        <v>223</v>
      </c>
      <c r="G15" s="47">
        <v>170</v>
      </c>
      <c r="H15" s="47">
        <v>167</v>
      </c>
      <c r="I15" s="47">
        <v>203</v>
      </c>
      <c r="J15" s="47">
        <f aca="true" t="shared" si="7" ref="J15:J23">SUM(D15:I15)</f>
        <v>1162</v>
      </c>
      <c r="K15" s="47">
        <v>246</v>
      </c>
      <c r="L15" s="47">
        <v>159</v>
      </c>
      <c r="M15" s="47">
        <v>166</v>
      </c>
      <c r="N15" s="47">
        <v>184</v>
      </c>
      <c r="O15" s="47">
        <v>183</v>
      </c>
      <c r="P15" s="47">
        <v>189</v>
      </c>
      <c r="Q15" s="47">
        <f aca="true" t="shared" si="8" ref="Q15:Q23">SUM(K15:P15)</f>
        <v>1127</v>
      </c>
      <c r="R15" s="47">
        <f>COUNT(D15:I15,K15:P15)</f>
        <v>12</v>
      </c>
      <c r="S15" s="47">
        <f aca="true" t="shared" si="9" ref="S15:S24">SUM(J15+Q15)</f>
        <v>2289</v>
      </c>
      <c r="T15" s="58">
        <f t="shared" si="5"/>
        <v>190.75</v>
      </c>
    </row>
    <row r="16" spans="2:20" ht="18" customHeight="1">
      <c r="B16" s="51">
        <v>30715</v>
      </c>
      <c r="C16" s="52" t="s">
        <v>122</v>
      </c>
      <c r="D16" s="47">
        <v>181</v>
      </c>
      <c r="E16" s="47">
        <v>223</v>
      </c>
      <c r="F16" s="47">
        <v>174</v>
      </c>
      <c r="G16" s="47">
        <v>235</v>
      </c>
      <c r="H16" s="47">
        <v>197</v>
      </c>
      <c r="I16" s="47">
        <v>163</v>
      </c>
      <c r="J16" s="47">
        <f t="shared" si="7"/>
        <v>1173</v>
      </c>
      <c r="K16" s="47">
        <v>224</v>
      </c>
      <c r="L16" s="47">
        <v>188</v>
      </c>
      <c r="M16" s="47">
        <v>183</v>
      </c>
      <c r="N16" s="47">
        <v>166</v>
      </c>
      <c r="O16" s="47">
        <v>208</v>
      </c>
      <c r="P16" s="47">
        <v>138</v>
      </c>
      <c r="Q16" s="47">
        <f t="shared" si="8"/>
        <v>1107</v>
      </c>
      <c r="R16" s="47">
        <f aca="true" t="shared" si="10" ref="R16:R23">COUNT(D16:I16,K16:P16)</f>
        <v>12</v>
      </c>
      <c r="S16" s="47">
        <f t="shared" si="9"/>
        <v>2280</v>
      </c>
      <c r="T16" s="58">
        <f t="shared" si="5"/>
        <v>190</v>
      </c>
    </row>
    <row r="17" spans="2:20" ht="18" customHeight="1">
      <c r="B17" s="51">
        <v>30116</v>
      </c>
      <c r="C17" s="52" t="s">
        <v>123</v>
      </c>
      <c r="D17" s="47">
        <v>139</v>
      </c>
      <c r="E17" s="47">
        <v>199</v>
      </c>
      <c r="F17" s="47">
        <v>171</v>
      </c>
      <c r="G17" s="47"/>
      <c r="H17" s="47"/>
      <c r="I17" s="47"/>
      <c r="J17" s="47">
        <f t="shared" si="7"/>
        <v>509</v>
      </c>
      <c r="K17" s="47"/>
      <c r="L17" s="47"/>
      <c r="M17" s="47"/>
      <c r="N17" s="47">
        <v>204</v>
      </c>
      <c r="O17" s="47">
        <v>161</v>
      </c>
      <c r="P17" s="47">
        <v>147</v>
      </c>
      <c r="Q17" s="47">
        <f t="shared" si="8"/>
        <v>512</v>
      </c>
      <c r="R17" s="47">
        <f t="shared" si="10"/>
        <v>6</v>
      </c>
      <c r="S17" s="47">
        <f t="shared" si="9"/>
        <v>1021</v>
      </c>
      <c r="T17" s="58">
        <f t="shared" si="5"/>
        <v>170.16666666666666</v>
      </c>
    </row>
    <row r="18" spans="2:20" ht="18" customHeight="1">
      <c r="B18" s="51">
        <v>30717</v>
      </c>
      <c r="C18" s="52" t="s">
        <v>67</v>
      </c>
      <c r="D18" s="47">
        <v>153</v>
      </c>
      <c r="E18" s="47">
        <v>181</v>
      </c>
      <c r="F18" s="47">
        <v>243</v>
      </c>
      <c r="G18" s="47">
        <v>196</v>
      </c>
      <c r="H18" s="47">
        <v>162</v>
      </c>
      <c r="I18" s="47">
        <v>224</v>
      </c>
      <c r="J18" s="47">
        <f t="shared" si="7"/>
        <v>1159</v>
      </c>
      <c r="K18" s="47">
        <v>249</v>
      </c>
      <c r="L18" s="47">
        <v>190</v>
      </c>
      <c r="M18" s="47">
        <v>246</v>
      </c>
      <c r="N18" s="47">
        <v>175</v>
      </c>
      <c r="O18" s="47">
        <v>200</v>
      </c>
      <c r="P18" s="47">
        <v>205</v>
      </c>
      <c r="Q18" s="47">
        <f t="shared" si="8"/>
        <v>1265</v>
      </c>
      <c r="R18" s="47">
        <f t="shared" si="10"/>
        <v>12</v>
      </c>
      <c r="S18" s="47">
        <f t="shared" si="9"/>
        <v>2424</v>
      </c>
      <c r="T18" s="58">
        <f t="shared" si="5"/>
        <v>202</v>
      </c>
    </row>
    <row r="19" spans="2:20" ht="18" customHeight="1">
      <c r="B19" s="51">
        <v>30702</v>
      </c>
      <c r="C19" s="52" t="s">
        <v>65</v>
      </c>
      <c r="D19" s="47">
        <v>177</v>
      </c>
      <c r="E19" s="47">
        <v>230</v>
      </c>
      <c r="F19" s="47">
        <v>170</v>
      </c>
      <c r="G19" s="47">
        <v>166</v>
      </c>
      <c r="H19" s="47">
        <v>185</v>
      </c>
      <c r="I19" s="47">
        <v>191</v>
      </c>
      <c r="J19" s="47">
        <f t="shared" si="7"/>
        <v>1119</v>
      </c>
      <c r="K19" s="47">
        <v>174</v>
      </c>
      <c r="L19" s="47">
        <v>180</v>
      </c>
      <c r="M19" s="47">
        <v>155</v>
      </c>
      <c r="N19" s="47"/>
      <c r="O19" s="47"/>
      <c r="P19" s="47"/>
      <c r="Q19" s="47">
        <f t="shared" si="8"/>
        <v>509</v>
      </c>
      <c r="R19" s="47">
        <f t="shared" si="10"/>
        <v>9</v>
      </c>
      <c r="S19" s="47">
        <f t="shared" si="9"/>
        <v>1628</v>
      </c>
      <c r="T19" s="58">
        <f t="shared" si="5"/>
        <v>180.88888888888889</v>
      </c>
    </row>
    <row r="20" spans="2:20" ht="18" customHeight="1">
      <c r="B20" s="51">
        <v>30110</v>
      </c>
      <c r="C20" s="52" t="s">
        <v>124</v>
      </c>
      <c r="D20" s="47"/>
      <c r="E20" s="47"/>
      <c r="F20" s="47"/>
      <c r="G20" s="47"/>
      <c r="H20" s="47"/>
      <c r="I20" s="47"/>
      <c r="J20" s="47">
        <f t="shared" si="7"/>
        <v>0</v>
      </c>
      <c r="K20" s="47">
        <v>214</v>
      </c>
      <c r="L20" s="47">
        <v>170</v>
      </c>
      <c r="M20" s="47">
        <v>186</v>
      </c>
      <c r="N20" s="47">
        <v>168</v>
      </c>
      <c r="O20" s="47">
        <v>205</v>
      </c>
      <c r="P20" s="47">
        <v>187</v>
      </c>
      <c r="Q20" s="47">
        <f t="shared" si="8"/>
        <v>1130</v>
      </c>
      <c r="R20" s="47">
        <f t="shared" si="10"/>
        <v>6</v>
      </c>
      <c r="S20" s="47">
        <f t="shared" si="9"/>
        <v>1130</v>
      </c>
      <c r="T20" s="58">
        <f t="shared" si="5"/>
        <v>188.33333333333334</v>
      </c>
    </row>
    <row r="21" spans="2:20" ht="18" customHeight="1">
      <c r="B21" s="51">
        <v>30830</v>
      </c>
      <c r="C21" s="52" t="s">
        <v>125</v>
      </c>
      <c r="D21" s="47"/>
      <c r="E21" s="47"/>
      <c r="F21" s="47"/>
      <c r="G21" s="47">
        <v>183</v>
      </c>
      <c r="H21" s="47">
        <v>176</v>
      </c>
      <c r="I21" s="47">
        <v>165</v>
      </c>
      <c r="J21" s="47">
        <f t="shared" si="7"/>
        <v>524</v>
      </c>
      <c r="K21" s="47"/>
      <c r="L21" s="47"/>
      <c r="M21" s="47"/>
      <c r="N21" s="47"/>
      <c r="O21" s="47"/>
      <c r="P21" s="47"/>
      <c r="Q21" s="47">
        <f t="shared" si="8"/>
        <v>0</v>
      </c>
      <c r="R21" s="47">
        <f t="shared" si="10"/>
        <v>3</v>
      </c>
      <c r="S21" s="47">
        <f t="shared" si="9"/>
        <v>524</v>
      </c>
      <c r="T21" s="58">
        <f t="shared" si="5"/>
        <v>174.66666666666666</v>
      </c>
    </row>
    <row r="22" spans="2:20" ht="18" customHeight="1">
      <c r="B22" s="51"/>
      <c r="C22" s="52"/>
      <c r="D22" s="47"/>
      <c r="E22" s="47"/>
      <c r="F22" s="47"/>
      <c r="G22" s="47"/>
      <c r="H22" s="47"/>
      <c r="I22" s="47"/>
      <c r="J22" s="47">
        <f t="shared" si="7"/>
        <v>0</v>
      </c>
      <c r="K22" s="47"/>
      <c r="L22" s="47"/>
      <c r="M22" s="47"/>
      <c r="N22" s="47"/>
      <c r="O22" s="47"/>
      <c r="P22" s="47"/>
      <c r="Q22" s="47">
        <f t="shared" si="8"/>
        <v>0</v>
      </c>
      <c r="R22" s="47">
        <f t="shared" si="10"/>
        <v>0</v>
      </c>
      <c r="S22" s="47">
        <f t="shared" si="9"/>
        <v>0</v>
      </c>
      <c r="T22" s="58">
        <f t="shared" si="5"/>
      </c>
    </row>
    <row r="23" spans="2:20" ht="18" customHeight="1">
      <c r="B23" s="51"/>
      <c r="C23" s="52"/>
      <c r="D23" s="47"/>
      <c r="E23" s="47"/>
      <c r="F23" s="47"/>
      <c r="G23" s="47"/>
      <c r="H23" s="47"/>
      <c r="I23" s="47"/>
      <c r="J23" s="47">
        <f t="shared" si="7"/>
        <v>0</v>
      </c>
      <c r="K23" s="47"/>
      <c r="L23" s="47"/>
      <c r="M23" s="47"/>
      <c r="N23" s="47"/>
      <c r="O23" s="47"/>
      <c r="P23" s="47"/>
      <c r="Q23" s="47">
        <f t="shared" si="8"/>
        <v>0</v>
      </c>
      <c r="R23" s="47">
        <f t="shared" si="10"/>
        <v>0</v>
      </c>
      <c r="S23" s="47">
        <f t="shared" si="9"/>
        <v>0</v>
      </c>
      <c r="T23" s="58">
        <f t="shared" si="5"/>
      </c>
    </row>
    <row r="24" spans="2:20" ht="18" customHeight="1">
      <c r="B24" s="51"/>
      <c r="C24" s="52"/>
      <c r="D24" s="47">
        <f aca="true" t="shared" si="11" ref="D24:Q24">SUM(D15:D23)</f>
        <v>855</v>
      </c>
      <c r="E24" s="47">
        <f t="shared" si="11"/>
        <v>1027</v>
      </c>
      <c r="F24" s="47">
        <f t="shared" si="11"/>
        <v>981</v>
      </c>
      <c r="G24" s="47">
        <f t="shared" si="11"/>
        <v>950</v>
      </c>
      <c r="H24" s="47">
        <f t="shared" si="11"/>
        <v>887</v>
      </c>
      <c r="I24" s="47">
        <f t="shared" si="11"/>
        <v>946</v>
      </c>
      <c r="J24" s="47">
        <f t="shared" si="11"/>
        <v>5646</v>
      </c>
      <c r="K24" s="47">
        <f t="shared" si="11"/>
        <v>1107</v>
      </c>
      <c r="L24" s="47">
        <f t="shared" si="11"/>
        <v>887</v>
      </c>
      <c r="M24" s="47">
        <f t="shared" si="11"/>
        <v>936</v>
      </c>
      <c r="N24" s="47">
        <f t="shared" si="11"/>
        <v>897</v>
      </c>
      <c r="O24" s="47">
        <f t="shared" si="11"/>
        <v>957</v>
      </c>
      <c r="P24" s="47">
        <f t="shared" si="11"/>
        <v>866</v>
      </c>
      <c r="Q24" s="47">
        <f t="shared" si="11"/>
        <v>5650</v>
      </c>
      <c r="R24" s="47">
        <f>SUM(R15:R23)</f>
        <v>60</v>
      </c>
      <c r="S24" s="79">
        <f t="shared" si="9"/>
        <v>11296</v>
      </c>
      <c r="T24" s="80">
        <f t="shared" si="5"/>
        <v>188.26666666666668</v>
      </c>
    </row>
    <row r="25" spans="2:20" ht="18" customHeight="1">
      <c r="B25" s="32" t="s">
        <v>41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65"/>
      <c r="T25" s="57">
        <f t="shared" si="5"/>
      </c>
    </row>
    <row r="26" spans="2:20" ht="18" customHeight="1">
      <c r="B26" s="53" t="s">
        <v>21</v>
      </c>
      <c r="C26" s="46" t="s">
        <v>22</v>
      </c>
      <c r="D26" s="47" t="s">
        <v>23</v>
      </c>
      <c r="E26" s="47" t="s">
        <v>24</v>
      </c>
      <c r="F26" s="47" t="s">
        <v>25</v>
      </c>
      <c r="G26" s="47" t="s">
        <v>26</v>
      </c>
      <c r="H26" s="47" t="s">
        <v>27</v>
      </c>
      <c r="I26" s="47" t="s">
        <v>28</v>
      </c>
      <c r="J26" s="47" t="s">
        <v>29</v>
      </c>
      <c r="K26" s="47" t="s">
        <v>30</v>
      </c>
      <c r="L26" s="47" t="s">
        <v>31</v>
      </c>
      <c r="M26" s="47" t="s">
        <v>32</v>
      </c>
      <c r="N26" s="47" t="s">
        <v>33</v>
      </c>
      <c r="O26" s="47" t="s">
        <v>34</v>
      </c>
      <c r="P26" s="47" t="s">
        <v>35</v>
      </c>
      <c r="Q26" s="47" t="s">
        <v>17</v>
      </c>
      <c r="R26" s="47"/>
      <c r="S26" s="47" t="s">
        <v>36</v>
      </c>
      <c r="T26" s="58"/>
    </row>
    <row r="27" spans="2:20" ht="18" customHeight="1">
      <c r="B27" s="54">
        <v>100325</v>
      </c>
      <c r="C27" s="52" t="s">
        <v>107</v>
      </c>
      <c r="D27" s="47">
        <v>223</v>
      </c>
      <c r="E27" s="47">
        <v>193</v>
      </c>
      <c r="F27" s="47">
        <v>214</v>
      </c>
      <c r="G27" s="47">
        <v>255</v>
      </c>
      <c r="H27" s="47">
        <v>182</v>
      </c>
      <c r="I27" s="47">
        <v>200</v>
      </c>
      <c r="J27" s="47">
        <f aca="true" t="shared" si="12" ref="J27:J35">SUM(D27:I27)</f>
        <v>1267</v>
      </c>
      <c r="K27" s="47">
        <v>217</v>
      </c>
      <c r="L27" s="47">
        <v>177</v>
      </c>
      <c r="M27" s="47">
        <v>202</v>
      </c>
      <c r="N27" s="47">
        <v>170</v>
      </c>
      <c r="O27" s="47">
        <v>147</v>
      </c>
      <c r="P27" s="47">
        <v>216</v>
      </c>
      <c r="Q27" s="47">
        <f aca="true" t="shared" si="13" ref="Q27:Q35">SUM(K27:P27)</f>
        <v>1129</v>
      </c>
      <c r="R27" s="47">
        <f>COUNT(D27:I27,K27:P27)</f>
        <v>12</v>
      </c>
      <c r="S27" s="47">
        <f aca="true" t="shared" si="14" ref="S27:S36">SUM(J27+Q27)</f>
        <v>2396</v>
      </c>
      <c r="T27" s="58">
        <f t="shared" si="5"/>
        <v>199.66666666666666</v>
      </c>
    </row>
    <row r="28" spans="2:20" ht="18" customHeight="1">
      <c r="B28" s="54">
        <v>102523</v>
      </c>
      <c r="C28" s="52" t="s">
        <v>77</v>
      </c>
      <c r="D28" s="47">
        <v>189</v>
      </c>
      <c r="E28" s="47">
        <v>151</v>
      </c>
      <c r="F28" s="47"/>
      <c r="G28" s="47"/>
      <c r="H28" s="47"/>
      <c r="I28" s="47"/>
      <c r="J28" s="47">
        <f t="shared" si="12"/>
        <v>340</v>
      </c>
      <c r="K28" s="47"/>
      <c r="L28" s="47"/>
      <c r="M28" s="47">
        <v>219</v>
      </c>
      <c r="N28" s="47">
        <v>211</v>
      </c>
      <c r="O28" s="47">
        <v>179</v>
      </c>
      <c r="P28" s="47">
        <v>182</v>
      </c>
      <c r="Q28" s="47">
        <f t="shared" si="13"/>
        <v>791</v>
      </c>
      <c r="R28" s="47">
        <f aca="true" t="shared" si="15" ref="R28:R35">COUNT(D28:I28,K28:P28)</f>
        <v>6</v>
      </c>
      <c r="S28" s="47">
        <f t="shared" si="14"/>
        <v>1131</v>
      </c>
      <c r="T28" s="58">
        <f t="shared" si="5"/>
        <v>188.5</v>
      </c>
    </row>
    <row r="29" spans="2:20" ht="18" customHeight="1">
      <c r="B29" s="54">
        <v>101821</v>
      </c>
      <c r="C29" s="52" t="s">
        <v>106</v>
      </c>
      <c r="D29" s="47">
        <v>212</v>
      </c>
      <c r="E29" s="47">
        <v>155</v>
      </c>
      <c r="F29" s="47">
        <v>181</v>
      </c>
      <c r="G29" s="47"/>
      <c r="H29" s="47"/>
      <c r="I29" s="47"/>
      <c r="J29" s="47">
        <f t="shared" si="12"/>
        <v>548</v>
      </c>
      <c r="K29" s="47"/>
      <c r="L29" s="47"/>
      <c r="M29" s="47"/>
      <c r="N29" s="47"/>
      <c r="O29" s="47"/>
      <c r="P29" s="47"/>
      <c r="Q29" s="47">
        <f t="shared" si="13"/>
        <v>0</v>
      </c>
      <c r="R29" s="47">
        <f t="shared" si="15"/>
        <v>3</v>
      </c>
      <c r="S29" s="47">
        <f t="shared" si="14"/>
        <v>548</v>
      </c>
      <c r="T29" s="58">
        <f t="shared" si="5"/>
        <v>182.66666666666666</v>
      </c>
    </row>
    <row r="30" spans="2:20" ht="18" customHeight="1">
      <c r="B30" s="54">
        <v>102513</v>
      </c>
      <c r="C30" s="52" t="s">
        <v>108</v>
      </c>
      <c r="D30" s="47">
        <v>229</v>
      </c>
      <c r="E30" s="47">
        <v>213</v>
      </c>
      <c r="F30" s="47">
        <v>212</v>
      </c>
      <c r="G30" s="47">
        <v>266</v>
      </c>
      <c r="H30" s="47">
        <v>174</v>
      </c>
      <c r="I30" s="47">
        <v>197</v>
      </c>
      <c r="J30" s="47">
        <f t="shared" si="12"/>
        <v>1291</v>
      </c>
      <c r="K30" s="47"/>
      <c r="L30" s="47"/>
      <c r="M30" s="47"/>
      <c r="N30" s="47"/>
      <c r="O30" s="47"/>
      <c r="P30" s="47"/>
      <c r="Q30" s="47">
        <f t="shared" si="13"/>
        <v>0</v>
      </c>
      <c r="R30" s="47">
        <f t="shared" si="15"/>
        <v>6</v>
      </c>
      <c r="S30" s="47">
        <f t="shared" si="14"/>
        <v>1291</v>
      </c>
      <c r="T30" s="58">
        <f t="shared" si="5"/>
        <v>215.16666666666666</v>
      </c>
    </row>
    <row r="31" spans="2:20" ht="18" customHeight="1">
      <c r="B31" s="54">
        <v>101818</v>
      </c>
      <c r="C31" s="52" t="s">
        <v>76</v>
      </c>
      <c r="D31" s="47">
        <v>221</v>
      </c>
      <c r="E31" s="47">
        <v>181</v>
      </c>
      <c r="F31" s="47">
        <v>220</v>
      </c>
      <c r="G31" s="47">
        <v>223</v>
      </c>
      <c r="H31" s="47">
        <v>160</v>
      </c>
      <c r="I31" s="47">
        <v>176</v>
      </c>
      <c r="J31" s="47">
        <f t="shared" si="12"/>
        <v>1181</v>
      </c>
      <c r="K31" s="47">
        <v>245</v>
      </c>
      <c r="L31" s="47">
        <v>181</v>
      </c>
      <c r="M31" s="47">
        <v>229</v>
      </c>
      <c r="N31" s="47">
        <v>167</v>
      </c>
      <c r="O31" s="47">
        <v>201</v>
      </c>
      <c r="P31" s="47">
        <v>153</v>
      </c>
      <c r="Q31" s="47">
        <f t="shared" si="13"/>
        <v>1176</v>
      </c>
      <c r="R31" s="47">
        <f t="shared" si="15"/>
        <v>12</v>
      </c>
      <c r="S31" s="47">
        <f t="shared" si="14"/>
        <v>2357</v>
      </c>
      <c r="T31" s="58">
        <f t="shared" si="5"/>
        <v>196.41666666666666</v>
      </c>
    </row>
    <row r="32" spans="2:20" ht="18" customHeight="1">
      <c r="B32" s="54">
        <v>100339</v>
      </c>
      <c r="C32" s="52" t="s">
        <v>109</v>
      </c>
      <c r="D32" s="47"/>
      <c r="E32" s="47"/>
      <c r="F32" s="47">
        <v>190</v>
      </c>
      <c r="G32" s="47">
        <v>179</v>
      </c>
      <c r="H32" s="47">
        <v>191</v>
      </c>
      <c r="I32" s="47">
        <v>223</v>
      </c>
      <c r="J32" s="47">
        <f t="shared" si="12"/>
        <v>783</v>
      </c>
      <c r="K32" s="47">
        <v>146</v>
      </c>
      <c r="L32" s="47">
        <v>162</v>
      </c>
      <c r="M32" s="47"/>
      <c r="N32" s="47"/>
      <c r="O32" s="47"/>
      <c r="P32" s="47"/>
      <c r="Q32" s="47">
        <f t="shared" si="13"/>
        <v>308</v>
      </c>
      <c r="R32" s="47">
        <f t="shared" si="15"/>
        <v>6</v>
      </c>
      <c r="S32" s="47">
        <f t="shared" si="14"/>
        <v>1091</v>
      </c>
      <c r="T32" s="58">
        <f t="shared" si="5"/>
        <v>181.83333333333334</v>
      </c>
    </row>
    <row r="33" spans="2:20" ht="18" customHeight="1">
      <c r="B33" s="54">
        <v>100320</v>
      </c>
      <c r="C33" s="52" t="s">
        <v>90</v>
      </c>
      <c r="D33" s="47"/>
      <c r="E33" s="47"/>
      <c r="F33" s="47"/>
      <c r="G33" s="47">
        <v>233</v>
      </c>
      <c r="H33" s="47">
        <v>224</v>
      </c>
      <c r="I33" s="47">
        <v>210</v>
      </c>
      <c r="J33" s="47">
        <f t="shared" si="12"/>
        <v>667</v>
      </c>
      <c r="K33" s="47">
        <v>192</v>
      </c>
      <c r="L33" s="47">
        <v>212</v>
      </c>
      <c r="M33" s="47">
        <v>238</v>
      </c>
      <c r="N33" s="47">
        <v>238</v>
      </c>
      <c r="O33" s="47">
        <v>188</v>
      </c>
      <c r="P33" s="47">
        <v>192</v>
      </c>
      <c r="Q33" s="47">
        <f t="shared" si="13"/>
        <v>1260</v>
      </c>
      <c r="R33" s="47">
        <f t="shared" si="15"/>
        <v>9</v>
      </c>
      <c r="S33" s="47">
        <f t="shared" si="14"/>
        <v>1927</v>
      </c>
      <c r="T33" s="58">
        <f t="shared" si="5"/>
        <v>214.11111111111111</v>
      </c>
    </row>
    <row r="34" spans="2:20" ht="18" customHeight="1">
      <c r="B34" s="54">
        <v>101819</v>
      </c>
      <c r="C34" s="52" t="s">
        <v>78</v>
      </c>
      <c r="D34" s="47"/>
      <c r="E34" s="47"/>
      <c r="F34" s="47"/>
      <c r="G34" s="47"/>
      <c r="H34" s="47"/>
      <c r="I34" s="47"/>
      <c r="J34" s="47">
        <f t="shared" si="12"/>
        <v>0</v>
      </c>
      <c r="K34" s="47">
        <v>187</v>
      </c>
      <c r="L34" s="47">
        <v>191</v>
      </c>
      <c r="M34" s="47">
        <v>225</v>
      </c>
      <c r="N34" s="47">
        <v>228</v>
      </c>
      <c r="O34" s="47">
        <v>208</v>
      </c>
      <c r="P34" s="47">
        <v>169</v>
      </c>
      <c r="Q34" s="47">
        <f t="shared" si="13"/>
        <v>1208</v>
      </c>
      <c r="R34" s="47">
        <f t="shared" si="15"/>
        <v>6</v>
      </c>
      <c r="S34" s="47">
        <f t="shared" si="14"/>
        <v>1208</v>
      </c>
      <c r="T34" s="58">
        <f t="shared" si="5"/>
        <v>201.33333333333334</v>
      </c>
    </row>
    <row r="35" spans="2:20" ht="18" customHeight="1">
      <c r="B35" s="54"/>
      <c r="C35" s="52"/>
      <c r="D35" s="47"/>
      <c r="E35" s="47"/>
      <c r="F35" s="47"/>
      <c r="G35" s="47"/>
      <c r="H35" s="47"/>
      <c r="I35" s="47"/>
      <c r="J35" s="47">
        <f t="shared" si="12"/>
        <v>0</v>
      </c>
      <c r="K35" s="47"/>
      <c r="L35" s="47"/>
      <c r="M35" s="47"/>
      <c r="N35" s="47"/>
      <c r="O35" s="47"/>
      <c r="P35" s="47"/>
      <c r="Q35" s="47">
        <f t="shared" si="13"/>
        <v>0</v>
      </c>
      <c r="R35" s="47">
        <f t="shared" si="15"/>
        <v>0</v>
      </c>
      <c r="S35" s="47">
        <f t="shared" si="14"/>
        <v>0</v>
      </c>
      <c r="T35" s="58">
        <f t="shared" si="5"/>
      </c>
    </row>
    <row r="36" spans="2:20" ht="18" customHeight="1">
      <c r="B36" s="55"/>
      <c r="C36" s="52"/>
      <c r="D36" s="47">
        <f aca="true" t="shared" si="16" ref="D36:Q36">SUM(D27:D35)</f>
        <v>1074</v>
      </c>
      <c r="E36" s="47">
        <f t="shared" si="16"/>
        <v>893</v>
      </c>
      <c r="F36" s="47">
        <f t="shared" si="16"/>
        <v>1017</v>
      </c>
      <c r="G36" s="47">
        <f t="shared" si="16"/>
        <v>1156</v>
      </c>
      <c r="H36" s="47">
        <f t="shared" si="16"/>
        <v>931</v>
      </c>
      <c r="I36" s="47">
        <f t="shared" si="16"/>
        <v>1006</v>
      </c>
      <c r="J36" s="47">
        <f t="shared" si="16"/>
        <v>6077</v>
      </c>
      <c r="K36" s="47">
        <f t="shared" si="16"/>
        <v>987</v>
      </c>
      <c r="L36" s="47">
        <f t="shared" si="16"/>
        <v>923</v>
      </c>
      <c r="M36" s="47">
        <f t="shared" si="16"/>
        <v>1113</v>
      </c>
      <c r="N36" s="47">
        <f t="shared" si="16"/>
        <v>1014</v>
      </c>
      <c r="O36" s="47">
        <f t="shared" si="16"/>
        <v>923</v>
      </c>
      <c r="P36" s="47">
        <f t="shared" si="16"/>
        <v>912</v>
      </c>
      <c r="Q36" s="47">
        <f t="shared" si="16"/>
        <v>5872</v>
      </c>
      <c r="R36" s="47">
        <f>SUM(R27:R35)</f>
        <v>60</v>
      </c>
      <c r="S36" s="79">
        <f t="shared" si="14"/>
        <v>11949</v>
      </c>
      <c r="T36" s="80">
        <f t="shared" si="5"/>
        <v>199.15</v>
      </c>
    </row>
    <row r="37" spans="2:20" ht="18" customHeight="1">
      <c r="B37" s="32" t="s">
        <v>2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65"/>
      <c r="T37" s="57">
        <f t="shared" si="5"/>
      </c>
    </row>
    <row r="38" spans="2:20" ht="18" customHeight="1">
      <c r="B38" s="53" t="s">
        <v>21</v>
      </c>
      <c r="C38" s="46" t="s">
        <v>22</v>
      </c>
      <c r="D38" s="47" t="s">
        <v>23</v>
      </c>
      <c r="E38" s="47" t="s">
        <v>24</v>
      </c>
      <c r="F38" s="47" t="s">
        <v>25</v>
      </c>
      <c r="G38" s="47" t="s">
        <v>26</v>
      </c>
      <c r="H38" s="47" t="s">
        <v>27</v>
      </c>
      <c r="I38" s="47" t="s">
        <v>28</v>
      </c>
      <c r="J38" s="47" t="s">
        <v>29</v>
      </c>
      <c r="K38" s="47" t="s">
        <v>30</v>
      </c>
      <c r="L38" s="47" t="s">
        <v>31</v>
      </c>
      <c r="M38" s="47" t="s">
        <v>32</v>
      </c>
      <c r="N38" s="47" t="s">
        <v>33</v>
      </c>
      <c r="O38" s="47" t="s">
        <v>34</v>
      </c>
      <c r="P38" s="47" t="s">
        <v>35</v>
      </c>
      <c r="Q38" s="47" t="s">
        <v>17</v>
      </c>
      <c r="R38" s="47"/>
      <c r="S38" s="47" t="s">
        <v>36</v>
      </c>
      <c r="T38" s="58"/>
    </row>
    <row r="39" spans="2:20" ht="18" customHeight="1">
      <c r="B39" s="54">
        <v>250139</v>
      </c>
      <c r="C39" s="52" t="s">
        <v>68</v>
      </c>
      <c r="D39" s="47">
        <v>161</v>
      </c>
      <c r="E39" s="47">
        <v>201</v>
      </c>
      <c r="F39" s="47">
        <v>184</v>
      </c>
      <c r="G39" s="47">
        <v>204</v>
      </c>
      <c r="H39" s="47">
        <v>213</v>
      </c>
      <c r="I39" s="47">
        <v>166</v>
      </c>
      <c r="J39" s="47">
        <f aca="true" t="shared" si="17" ref="J39:J47">SUM(D39:I39)</f>
        <v>1129</v>
      </c>
      <c r="K39" s="47">
        <v>166</v>
      </c>
      <c r="L39" s="47">
        <v>167</v>
      </c>
      <c r="M39" s="47"/>
      <c r="N39" s="47"/>
      <c r="O39" s="47">
        <v>181</v>
      </c>
      <c r="P39" s="47">
        <v>156</v>
      </c>
      <c r="Q39" s="47">
        <f aca="true" t="shared" si="18" ref="Q39:Q47">SUM(K39:P39)</f>
        <v>670</v>
      </c>
      <c r="R39" s="47">
        <f>COUNT(D39:I39,K39:P39)</f>
        <v>10</v>
      </c>
      <c r="S39" s="47">
        <f aca="true" t="shared" si="19" ref="S39:S48">SUM(J39+Q39)</f>
        <v>1799</v>
      </c>
      <c r="T39" s="58">
        <f t="shared" si="5"/>
        <v>179.9</v>
      </c>
    </row>
    <row r="40" spans="2:20" ht="18" customHeight="1">
      <c r="B40" s="54">
        <v>250119</v>
      </c>
      <c r="C40" s="52" t="s">
        <v>69</v>
      </c>
      <c r="D40" s="47">
        <v>223</v>
      </c>
      <c r="E40" s="47">
        <v>213</v>
      </c>
      <c r="F40" s="47">
        <v>221</v>
      </c>
      <c r="G40" s="47">
        <v>235</v>
      </c>
      <c r="H40" s="47">
        <v>195</v>
      </c>
      <c r="I40" s="47">
        <v>168</v>
      </c>
      <c r="J40" s="47">
        <f t="shared" si="17"/>
        <v>1255</v>
      </c>
      <c r="K40" s="47">
        <v>194</v>
      </c>
      <c r="L40" s="47">
        <v>191</v>
      </c>
      <c r="M40" s="47">
        <v>223</v>
      </c>
      <c r="N40" s="47">
        <v>181</v>
      </c>
      <c r="O40" s="47">
        <v>246</v>
      </c>
      <c r="P40" s="47">
        <v>191</v>
      </c>
      <c r="Q40" s="47">
        <f t="shared" si="18"/>
        <v>1226</v>
      </c>
      <c r="R40" s="47">
        <f aca="true" t="shared" si="20" ref="R40:R47">COUNT(D40:I40,K40:P40)</f>
        <v>12</v>
      </c>
      <c r="S40" s="47">
        <f t="shared" si="19"/>
        <v>2481</v>
      </c>
      <c r="T40" s="58">
        <f t="shared" si="5"/>
        <v>206.75</v>
      </c>
    </row>
    <row r="41" spans="2:20" ht="18" customHeight="1">
      <c r="B41" s="54">
        <v>250138</v>
      </c>
      <c r="C41" s="52" t="s">
        <v>131</v>
      </c>
      <c r="D41" s="47">
        <v>186</v>
      </c>
      <c r="E41" s="47">
        <v>201</v>
      </c>
      <c r="F41" s="47">
        <v>200</v>
      </c>
      <c r="G41" s="47">
        <v>255</v>
      </c>
      <c r="H41" s="47">
        <v>210</v>
      </c>
      <c r="I41" s="47">
        <v>196</v>
      </c>
      <c r="J41" s="47">
        <f t="shared" si="17"/>
        <v>1248</v>
      </c>
      <c r="K41" s="47">
        <v>184</v>
      </c>
      <c r="L41" s="47">
        <v>174</v>
      </c>
      <c r="M41" s="47">
        <v>204</v>
      </c>
      <c r="N41" s="47">
        <v>175</v>
      </c>
      <c r="O41" s="47">
        <v>171</v>
      </c>
      <c r="P41" s="47">
        <v>187</v>
      </c>
      <c r="Q41" s="47">
        <f t="shared" si="18"/>
        <v>1095</v>
      </c>
      <c r="R41" s="47">
        <f t="shared" si="20"/>
        <v>12</v>
      </c>
      <c r="S41" s="47">
        <f t="shared" si="19"/>
        <v>2343</v>
      </c>
      <c r="T41" s="58">
        <f t="shared" si="5"/>
        <v>195.25</v>
      </c>
    </row>
    <row r="42" spans="2:20" ht="18" customHeight="1">
      <c r="B42" s="54">
        <v>250128</v>
      </c>
      <c r="C42" s="52" t="s">
        <v>70</v>
      </c>
      <c r="D42" s="47">
        <v>201</v>
      </c>
      <c r="E42" s="47">
        <v>180</v>
      </c>
      <c r="F42" s="47">
        <v>191</v>
      </c>
      <c r="G42" s="47">
        <v>188</v>
      </c>
      <c r="H42" s="47">
        <v>223</v>
      </c>
      <c r="I42" s="47">
        <v>172</v>
      </c>
      <c r="J42" s="47">
        <f t="shared" si="17"/>
        <v>1155</v>
      </c>
      <c r="K42" s="47">
        <v>193</v>
      </c>
      <c r="L42" s="47">
        <v>189</v>
      </c>
      <c r="M42" s="47">
        <v>149</v>
      </c>
      <c r="N42" s="47"/>
      <c r="O42" s="47"/>
      <c r="P42" s="47"/>
      <c r="Q42" s="47">
        <f t="shared" si="18"/>
        <v>531</v>
      </c>
      <c r="R42" s="47">
        <f t="shared" si="20"/>
        <v>9</v>
      </c>
      <c r="S42" s="47">
        <f t="shared" si="19"/>
        <v>1686</v>
      </c>
      <c r="T42" s="58">
        <f t="shared" si="5"/>
        <v>187.33333333333334</v>
      </c>
    </row>
    <row r="43" spans="2:20" ht="18" customHeight="1">
      <c r="B43" s="54">
        <v>250155</v>
      </c>
      <c r="C43" s="52" t="s">
        <v>132</v>
      </c>
      <c r="D43" s="47">
        <v>213</v>
      </c>
      <c r="E43" s="47">
        <v>168</v>
      </c>
      <c r="F43" s="47">
        <v>190</v>
      </c>
      <c r="G43" s="47">
        <v>160</v>
      </c>
      <c r="H43" s="47">
        <v>205</v>
      </c>
      <c r="I43" s="47">
        <v>164</v>
      </c>
      <c r="J43" s="47">
        <f t="shared" si="17"/>
        <v>1100</v>
      </c>
      <c r="K43" s="47"/>
      <c r="L43" s="47"/>
      <c r="M43" s="47"/>
      <c r="N43" s="47">
        <v>171</v>
      </c>
      <c r="O43" s="47">
        <v>233</v>
      </c>
      <c r="P43" s="47">
        <v>178</v>
      </c>
      <c r="Q43" s="47">
        <f t="shared" si="18"/>
        <v>582</v>
      </c>
      <c r="R43" s="47">
        <f t="shared" si="20"/>
        <v>9</v>
      </c>
      <c r="S43" s="47">
        <f t="shared" si="19"/>
        <v>1682</v>
      </c>
      <c r="T43" s="58">
        <f t="shared" si="5"/>
        <v>186.88888888888889</v>
      </c>
    </row>
    <row r="44" spans="2:20" ht="18" customHeight="1">
      <c r="B44" s="54">
        <v>250112</v>
      </c>
      <c r="C44" s="52" t="s">
        <v>130</v>
      </c>
      <c r="D44" s="47"/>
      <c r="E44" s="47"/>
      <c r="F44" s="47"/>
      <c r="G44" s="47"/>
      <c r="H44" s="47"/>
      <c r="I44" s="47"/>
      <c r="J44" s="47">
        <f t="shared" si="17"/>
        <v>0</v>
      </c>
      <c r="K44" s="47">
        <v>226</v>
      </c>
      <c r="L44" s="47">
        <v>162</v>
      </c>
      <c r="M44" s="47">
        <v>194</v>
      </c>
      <c r="N44" s="47">
        <v>147</v>
      </c>
      <c r="O44" s="47"/>
      <c r="P44" s="47"/>
      <c r="Q44" s="47">
        <f t="shared" si="18"/>
        <v>729</v>
      </c>
      <c r="R44" s="47">
        <f t="shared" si="20"/>
        <v>4</v>
      </c>
      <c r="S44" s="47">
        <f t="shared" si="19"/>
        <v>729</v>
      </c>
      <c r="T44" s="58">
        <f t="shared" si="5"/>
        <v>182.25</v>
      </c>
    </row>
    <row r="45" spans="2:20" ht="18" customHeight="1">
      <c r="B45" s="54">
        <v>250130</v>
      </c>
      <c r="C45" s="52" t="s">
        <v>180</v>
      </c>
      <c r="D45" s="47"/>
      <c r="E45" s="47"/>
      <c r="F45" s="47"/>
      <c r="G45" s="47"/>
      <c r="H45" s="47"/>
      <c r="I45" s="47"/>
      <c r="J45" s="47">
        <f t="shared" si="17"/>
        <v>0</v>
      </c>
      <c r="K45" s="47"/>
      <c r="L45" s="47"/>
      <c r="M45" s="47">
        <v>174</v>
      </c>
      <c r="N45" s="47">
        <v>171</v>
      </c>
      <c r="O45" s="47">
        <v>207</v>
      </c>
      <c r="P45" s="47">
        <v>141</v>
      </c>
      <c r="Q45" s="47">
        <f t="shared" si="18"/>
        <v>693</v>
      </c>
      <c r="R45" s="47">
        <f t="shared" si="20"/>
        <v>4</v>
      </c>
      <c r="S45" s="47">
        <f t="shared" si="19"/>
        <v>693</v>
      </c>
      <c r="T45" s="58">
        <f t="shared" si="5"/>
        <v>173.25</v>
      </c>
    </row>
    <row r="46" spans="2:20" ht="18" customHeight="1">
      <c r="B46" s="54"/>
      <c r="C46" s="52"/>
      <c r="D46" s="47"/>
      <c r="E46" s="47"/>
      <c r="F46" s="47"/>
      <c r="G46" s="47"/>
      <c r="H46" s="47"/>
      <c r="I46" s="47"/>
      <c r="J46" s="47">
        <f t="shared" si="17"/>
        <v>0</v>
      </c>
      <c r="K46" s="47"/>
      <c r="L46" s="47"/>
      <c r="M46" s="47"/>
      <c r="N46" s="47"/>
      <c r="O46" s="47"/>
      <c r="P46" s="47"/>
      <c r="Q46" s="47">
        <f t="shared" si="18"/>
        <v>0</v>
      </c>
      <c r="R46" s="47">
        <f t="shared" si="20"/>
        <v>0</v>
      </c>
      <c r="S46" s="47">
        <f t="shared" si="19"/>
        <v>0</v>
      </c>
      <c r="T46" s="58">
        <f t="shared" si="5"/>
      </c>
    </row>
    <row r="47" spans="2:20" ht="18" customHeight="1">
      <c r="B47" s="55"/>
      <c r="C47" s="52"/>
      <c r="D47" s="47"/>
      <c r="E47" s="47"/>
      <c r="F47" s="47"/>
      <c r="G47" s="47"/>
      <c r="H47" s="47"/>
      <c r="I47" s="47"/>
      <c r="J47" s="47">
        <f t="shared" si="17"/>
        <v>0</v>
      </c>
      <c r="K47" s="47"/>
      <c r="L47" s="47"/>
      <c r="M47" s="47"/>
      <c r="N47" s="47"/>
      <c r="O47" s="47"/>
      <c r="P47" s="47"/>
      <c r="Q47" s="47">
        <f t="shared" si="18"/>
        <v>0</v>
      </c>
      <c r="R47" s="47">
        <f t="shared" si="20"/>
        <v>0</v>
      </c>
      <c r="S47" s="47">
        <f t="shared" si="19"/>
        <v>0</v>
      </c>
      <c r="T47" s="58">
        <f t="shared" si="5"/>
      </c>
    </row>
    <row r="48" spans="2:20" ht="18" customHeight="1">
      <c r="B48" s="55"/>
      <c r="C48" s="52"/>
      <c r="D48" s="47">
        <f aca="true" t="shared" si="21" ref="D48:Q48">SUM(D39:D47)</f>
        <v>984</v>
      </c>
      <c r="E48" s="47">
        <f t="shared" si="21"/>
        <v>963</v>
      </c>
      <c r="F48" s="47">
        <f t="shared" si="21"/>
        <v>986</v>
      </c>
      <c r="G48" s="47">
        <f t="shared" si="21"/>
        <v>1042</v>
      </c>
      <c r="H48" s="47">
        <f t="shared" si="21"/>
        <v>1046</v>
      </c>
      <c r="I48" s="47">
        <f t="shared" si="21"/>
        <v>866</v>
      </c>
      <c r="J48" s="47">
        <f t="shared" si="21"/>
        <v>5887</v>
      </c>
      <c r="K48" s="47">
        <f t="shared" si="21"/>
        <v>963</v>
      </c>
      <c r="L48" s="47">
        <f t="shared" si="21"/>
        <v>883</v>
      </c>
      <c r="M48" s="47">
        <f t="shared" si="21"/>
        <v>944</v>
      </c>
      <c r="N48" s="47">
        <f t="shared" si="21"/>
        <v>845</v>
      </c>
      <c r="O48" s="47">
        <f t="shared" si="21"/>
        <v>1038</v>
      </c>
      <c r="P48" s="47">
        <f t="shared" si="21"/>
        <v>853</v>
      </c>
      <c r="Q48" s="47">
        <f t="shared" si="21"/>
        <v>5526</v>
      </c>
      <c r="R48" s="47">
        <f>SUM(R39:R47)</f>
        <v>60</v>
      </c>
      <c r="S48" s="79">
        <f t="shared" si="19"/>
        <v>11413</v>
      </c>
      <c r="T48" s="80">
        <f t="shared" si="5"/>
        <v>190.21666666666667</v>
      </c>
    </row>
    <row r="49" spans="2:20" ht="18" customHeight="1">
      <c r="B49" s="32" t="s">
        <v>176</v>
      </c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65"/>
      <c r="T49" s="57">
        <f t="shared" si="5"/>
      </c>
    </row>
    <row r="50" spans="2:20" ht="18" customHeight="1">
      <c r="B50" s="53" t="s">
        <v>21</v>
      </c>
      <c r="C50" s="46" t="s">
        <v>22</v>
      </c>
      <c r="D50" s="47" t="s">
        <v>23</v>
      </c>
      <c r="E50" s="47" t="s">
        <v>24</v>
      </c>
      <c r="F50" s="47" t="s">
        <v>25</v>
      </c>
      <c r="G50" s="47" t="s">
        <v>26</v>
      </c>
      <c r="H50" s="47" t="s">
        <v>27</v>
      </c>
      <c r="I50" s="47" t="s">
        <v>28</v>
      </c>
      <c r="J50" s="47" t="s">
        <v>29</v>
      </c>
      <c r="K50" s="47" t="s">
        <v>30</v>
      </c>
      <c r="L50" s="47" t="s">
        <v>31</v>
      </c>
      <c r="M50" s="47" t="s">
        <v>32</v>
      </c>
      <c r="N50" s="47" t="s">
        <v>33</v>
      </c>
      <c r="O50" s="47" t="s">
        <v>34</v>
      </c>
      <c r="P50" s="47" t="s">
        <v>35</v>
      </c>
      <c r="Q50" s="47" t="s">
        <v>17</v>
      </c>
      <c r="R50" s="47"/>
      <c r="S50" s="47" t="s">
        <v>36</v>
      </c>
      <c r="T50" s="58"/>
    </row>
    <row r="51" spans="2:20" ht="18" customHeight="1">
      <c r="B51" s="54">
        <v>110102</v>
      </c>
      <c r="C51" s="52" t="s">
        <v>80</v>
      </c>
      <c r="D51" s="47">
        <v>167</v>
      </c>
      <c r="E51" s="47">
        <v>203</v>
      </c>
      <c r="F51" s="47">
        <v>180</v>
      </c>
      <c r="G51" s="47"/>
      <c r="H51" s="47"/>
      <c r="I51" s="47"/>
      <c r="J51" s="47">
        <f aca="true" t="shared" si="22" ref="J51:J59">SUM(D51:I51)</f>
        <v>550</v>
      </c>
      <c r="K51" s="47"/>
      <c r="L51" s="47"/>
      <c r="M51" s="47"/>
      <c r="N51" s="47">
        <v>190</v>
      </c>
      <c r="O51" s="47">
        <v>210</v>
      </c>
      <c r="P51" s="47">
        <v>168</v>
      </c>
      <c r="Q51" s="47">
        <f aca="true" t="shared" si="23" ref="Q51:Q59">SUM(K51:P51)</f>
        <v>568</v>
      </c>
      <c r="R51" s="47">
        <f>COUNT(D51:I51,K51:P51)</f>
        <v>6</v>
      </c>
      <c r="S51" s="47">
        <f aca="true" t="shared" si="24" ref="S51:S60">SUM(J51+Q51)</f>
        <v>1118</v>
      </c>
      <c r="T51" s="58">
        <f t="shared" si="5"/>
        <v>186.33333333333334</v>
      </c>
    </row>
    <row r="52" spans="2:20" ht="18" customHeight="1">
      <c r="B52" s="54">
        <v>110707</v>
      </c>
      <c r="C52" s="52" t="s">
        <v>79</v>
      </c>
      <c r="D52" s="47">
        <v>225</v>
      </c>
      <c r="E52" s="47">
        <v>225</v>
      </c>
      <c r="F52" s="47">
        <v>227</v>
      </c>
      <c r="G52" s="47">
        <v>165</v>
      </c>
      <c r="H52" s="47">
        <v>204</v>
      </c>
      <c r="I52" s="47">
        <v>228</v>
      </c>
      <c r="J52" s="47">
        <f t="shared" si="22"/>
        <v>1274</v>
      </c>
      <c r="K52" s="47">
        <v>197</v>
      </c>
      <c r="L52" s="47">
        <v>195</v>
      </c>
      <c r="M52" s="47">
        <v>201</v>
      </c>
      <c r="N52" s="47">
        <v>278</v>
      </c>
      <c r="O52" s="47">
        <v>199</v>
      </c>
      <c r="P52" s="47">
        <v>206</v>
      </c>
      <c r="Q52" s="47">
        <f t="shared" si="23"/>
        <v>1276</v>
      </c>
      <c r="R52" s="47">
        <f aca="true" t="shared" si="25" ref="R52:R59">COUNT(D52:I52,K52:P52)</f>
        <v>12</v>
      </c>
      <c r="S52" s="47">
        <f t="shared" si="24"/>
        <v>2550</v>
      </c>
      <c r="T52" s="58">
        <f t="shared" si="5"/>
        <v>212.5</v>
      </c>
    </row>
    <row r="53" spans="2:20" ht="18" customHeight="1">
      <c r="B53" s="54">
        <v>110709</v>
      </c>
      <c r="C53" s="52" t="s">
        <v>114</v>
      </c>
      <c r="D53" s="47">
        <v>202</v>
      </c>
      <c r="E53" s="47">
        <v>169</v>
      </c>
      <c r="F53" s="47">
        <v>180</v>
      </c>
      <c r="G53" s="47"/>
      <c r="H53" s="47"/>
      <c r="I53" s="47"/>
      <c r="J53" s="47">
        <f t="shared" si="22"/>
        <v>551</v>
      </c>
      <c r="K53" s="47"/>
      <c r="L53" s="47"/>
      <c r="M53" s="47"/>
      <c r="N53" s="47">
        <v>220</v>
      </c>
      <c r="O53" s="47">
        <v>199</v>
      </c>
      <c r="P53" s="47">
        <v>237</v>
      </c>
      <c r="Q53" s="47">
        <f t="shared" si="23"/>
        <v>656</v>
      </c>
      <c r="R53" s="47">
        <f t="shared" si="25"/>
        <v>6</v>
      </c>
      <c r="S53" s="47">
        <f t="shared" si="24"/>
        <v>1207</v>
      </c>
      <c r="T53" s="58">
        <f t="shared" si="5"/>
        <v>201.16666666666666</v>
      </c>
    </row>
    <row r="54" spans="2:20" ht="18" customHeight="1">
      <c r="B54" s="55">
        <v>110703</v>
      </c>
      <c r="C54" s="52" t="s">
        <v>82</v>
      </c>
      <c r="D54" s="47">
        <v>199</v>
      </c>
      <c r="E54" s="47">
        <v>192</v>
      </c>
      <c r="F54" s="47">
        <v>195</v>
      </c>
      <c r="G54" s="47">
        <v>236</v>
      </c>
      <c r="H54" s="47">
        <v>198</v>
      </c>
      <c r="I54" s="47">
        <v>201</v>
      </c>
      <c r="J54" s="47">
        <f t="shared" si="22"/>
        <v>1221</v>
      </c>
      <c r="K54" s="47">
        <v>197</v>
      </c>
      <c r="L54" s="47">
        <v>156</v>
      </c>
      <c r="M54" s="47">
        <v>157</v>
      </c>
      <c r="N54" s="47"/>
      <c r="O54" s="47"/>
      <c r="P54" s="47"/>
      <c r="Q54" s="47">
        <f t="shared" si="23"/>
        <v>510</v>
      </c>
      <c r="R54" s="47">
        <f t="shared" si="25"/>
        <v>9</v>
      </c>
      <c r="S54" s="47">
        <f t="shared" si="24"/>
        <v>1731</v>
      </c>
      <c r="T54" s="58">
        <f t="shared" si="5"/>
        <v>192.33333333333334</v>
      </c>
    </row>
    <row r="55" spans="2:20" ht="18" customHeight="1">
      <c r="B55" s="54">
        <v>110120</v>
      </c>
      <c r="C55" s="52" t="s">
        <v>115</v>
      </c>
      <c r="D55" s="47">
        <v>203</v>
      </c>
      <c r="E55" s="47">
        <v>212</v>
      </c>
      <c r="F55" s="47">
        <v>192</v>
      </c>
      <c r="G55" s="47">
        <v>215</v>
      </c>
      <c r="H55" s="47">
        <v>223</v>
      </c>
      <c r="I55" s="47">
        <v>205</v>
      </c>
      <c r="J55" s="47">
        <f t="shared" si="22"/>
        <v>1250</v>
      </c>
      <c r="K55" s="47">
        <v>180</v>
      </c>
      <c r="L55" s="47">
        <v>215</v>
      </c>
      <c r="M55" s="47">
        <v>204</v>
      </c>
      <c r="N55" s="47">
        <v>225</v>
      </c>
      <c r="O55" s="47">
        <v>174</v>
      </c>
      <c r="P55" s="47">
        <v>148</v>
      </c>
      <c r="Q55" s="47">
        <f t="shared" si="23"/>
        <v>1146</v>
      </c>
      <c r="R55" s="47">
        <f t="shared" si="25"/>
        <v>12</v>
      </c>
      <c r="S55" s="47">
        <f t="shared" si="24"/>
        <v>2396</v>
      </c>
      <c r="T55" s="58">
        <f t="shared" si="5"/>
        <v>199.66666666666666</v>
      </c>
    </row>
    <row r="56" spans="2:20" ht="18" customHeight="1">
      <c r="B56" s="54">
        <v>110715</v>
      </c>
      <c r="C56" s="52" t="s">
        <v>81</v>
      </c>
      <c r="D56" s="47"/>
      <c r="E56" s="47"/>
      <c r="F56" s="47"/>
      <c r="G56" s="47">
        <v>174</v>
      </c>
      <c r="H56" s="47">
        <v>209</v>
      </c>
      <c r="I56" s="47">
        <v>213</v>
      </c>
      <c r="J56" s="47">
        <f t="shared" si="22"/>
        <v>596</v>
      </c>
      <c r="K56" s="47">
        <v>202</v>
      </c>
      <c r="L56" s="47">
        <v>161</v>
      </c>
      <c r="M56" s="47">
        <v>236</v>
      </c>
      <c r="N56" s="47"/>
      <c r="O56" s="47"/>
      <c r="P56" s="47">
        <v>223</v>
      </c>
      <c r="Q56" s="47">
        <f t="shared" si="23"/>
        <v>822</v>
      </c>
      <c r="R56" s="47">
        <f t="shared" si="25"/>
        <v>7</v>
      </c>
      <c r="S56" s="47">
        <f t="shared" si="24"/>
        <v>1418</v>
      </c>
      <c r="T56" s="58">
        <f t="shared" si="5"/>
        <v>202.57142857142858</v>
      </c>
    </row>
    <row r="57" spans="2:20" ht="18" customHeight="1">
      <c r="B57" s="54">
        <v>110121</v>
      </c>
      <c r="C57" s="52" t="s">
        <v>116</v>
      </c>
      <c r="D57" s="47"/>
      <c r="E57" s="47"/>
      <c r="F57" s="47"/>
      <c r="G57" s="47"/>
      <c r="H57" s="47"/>
      <c r="I57" s="47"/>
      <c r="J57" s="47">
        <f t="shared" si="22"/>
        <v>0</v>
      </c>
      <c r="K57" s="47"/>
      <c r="L57" s="47"/>
      <c r="M57" s="47"/>
      <c r="N57" s="47"/>
      <c r="O57" s="47"/>
      <c r="P57" s="47"/>
      <c r="Q57" s="47">
        <f t="shared" si="23"/>
        <v>0</v>
      </c>
      <c r="R57" s="47">
        <f t="shared" si="25"/>
        <v>0</v>
      </c>
      <c r="S57" s="47">
        <f t="shared" si="24"/>
        <v>0</v>
      </c>
      <c r="T57" s="58">
        <f t="shared" si="5"/>
      </c>
    </row>
    <row r="58" spans="2:20" ht="18" customHeight="1">
      <c r="B58" s="54">
        <v>110713</v>
      </c>
      <c r="C58" s="52" t="s">
        <v>117</v>
      </c>
      <c r="D58" s="47"/>
      <c r="E58" s="47"/>
      <c r="F58" s="47"/>
      <c r="G58" s="47">
        <v>197</v>
      </c>
      <c r="H58" s="47">
        <v>202</v>
      </c>
      <c r="I58" s="47">
        <v>185</v>
      </c>
      <c r="J58" s="47">
        <f t="shared" si="22"/>
        <v>584</v>
      </c>
      <c r="K58" s="47">
        <v>215</v>
      </c>
      <c r="L58" s="47">
        <v>214</v>
      </c>
      <c r="M58" s="47">
        <v>203</v>
      </c>
      <c r="N58" s="47">
        <v>186</v>
      </c>
      <c r="O58" s="47">
        <v>160</v>
      </c>
      <c r="P58" s="47"/>
      <c r="Q58" s="47">
        <f t="shared" si="23"/>
        <v>978</v>
      </c>
      <c r="R58" s="47">
        <f t="shared" si="25"/>
        <v>8</v>
      </c>
      <c r="S58" s="47">
        <f t="shared" si="24"/>
        <v>1562</v>
      </c>
      <c r="T58" s="58">
        <f t="shared" si="5"/>
        <v>195.25</v>
      </c>
    </row>
    <row r="59" spans="2:20" ht="18" customHeight="1">
      <c r="B59" s="54"/>
      <c r="C59" s="52"/>
      <c r="D59" s="47"/>
      <c r="E59" s="47"/>
      <c r="F59" s="47"/>
      <c r="G59" s="47"/>
      <c r="H59" s="47"/>
      <c r="I59" s="47"/>
      <c r="J59" s="47">
        <f t="shared" si="22"/>
        <v>0</v>
      </c>
      <c r="K59" s="47"/>
      <c r="L59" s="47"/>
      <c r="M59" s="47"/>
      <c r="N59" s="47"/>
      <c r="O59" s="47"/>
      <c r="P59" s="47"/>
      <c r="Q59" s="47">
        <f t="shared" si="23"/>
        <v>0</v>
      </c>
      <c r="R59" s="47">
        <f t="shared" si="25"/>
        <v>0</v>
      </c>
      <c r="S59" s="47">
        <f t="shared" si="24"/>
        <v>0</v>
      </c>
      <c r="T59" s="58">
        <f t="shared" si="5"/>
      </c>
    </row>
    <row r="60" spans="2:20" ht="18" customHeight="1">
      <c r="B60" s="54"/>
      <c r="C60" s="52"/>
      <c r="D60" s="47">
        <f aca="true" t="shared" si="26" ref="D60:Q60">SUM(D51:D59)</f>
        <v>996</v>
      </c>
      <c r="E60" s="47">
        <f t="shared" si="26"/>
        <v>1001</v>
      </c>
      <c r="F60" s="47">
        <f t="shared" si="26"/>
        <v>974</v>
      </c>
      <c r="G60" s="47">
        <f t="shared" si="26"/>
        <v>987</v>
      </c>
      <c r="H60" s="47">
        <f t="shared" si="26"/>
        <v>1036</v>
      </c>
      <c r="I60" s="47">
        <f t="shared" si="26"/>
        <v>1032</v>
      </c>
      <c r="J60" s="47">
        <f t="shared" si="26"/>
        <v>6026</v>
      </c>
      <c r="K60" s="47">
        <f t="shared" si="26"/>
        <v>991</v>
      </c>
      <c r="L60" s="47">
        <f t="shared" si="26"/>
        <v>941</v>
      </c>
      <c r="M60" s="47">
        <f t="shared" si="26"/>
        <v>1001</v>
      </c>
      <c r="N60" s="47">
        <f t="shared" si="26"/>
        <v>1099</v>
      </c>
      <c r="O60" s="47">
        <f t="shared" si="26"/>
        <v>942</v>
      </c>
      <c r="P60" s="47">
        <f t="shared" si="26"/>
        <v>982</v>
      </c>
      <c r="Q60" s="47">
        <f t="shared" si="26"/>
        <v>5956</v>
      </c>
      <c r="R60" s="47">
        <f>SUM(R51:R59)</f>
        <v>60</v>
      </c>
      <c r="S60" s="79">
        <f t="shared" si="24"/>
        <v>11982</v>
      </c>
      <c r="T60" s="80">
        <f t="shared" si="5"/>
        <v>199.7</v>
      </c>
    </row>
    <row r="61" spans="2:20" ht="18" customHeight="1">
      <c r="B61" s="32" t="s">
        <v>5</v>
      </c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57">
        <f t="shared" si="5"/>
      </c>
    </row>
    <row r="62" spans="2:20" ht="18" customHeight="1">
      <c r="B62" s="53" t="s">
        <v>21</v>
      </c>
      <c r="C62" s="46" t="s">
        <v>22</v>
      </c>
      <c r="D62" s="47" t="s">
        <v>23</v>
      </c>
      <c r="E62" s="47" t="s">
        <v>24</v>
      </c>
      <c r="F62" s="47" t="s">
        <v>25</v>
      </c>
      <c r="G62" s="47" t="s">
        <v>26</v>
      </c>
      <c r="H62" s="47" t="s">
        <v>27</v>
      </c>
      <c r="I62" s="47" t="s">
        <v>28</v>
      </c>
      <c r="J62" s="47" t="s">
        <v>29</v>
      </c>
      <c r="K62" s="47" t="s">
        <v>30</v>
      </c>
      <c r="L62" s="47" t="s">
        <v>31</v>
      </c>
      <c r="M62" s="47" t="s">
        <v>32</v>
      </c>
      <c r="N62" s="47" t="s">
        <v>33</v>
      </c>
      <c r="O62" s="47" t="s">
        <v>34</v>
      </c>
      <c r="P62" s="47" t="s">
        <v>35</v>
      </c>
      <c r="Q62" s="47" t="s">
        <v>17</v>
      </c>
      <c r="R62" s="47"/>
      <c r="S62" s="47" t="s">
        <v>36</v>
      </c>
      <c r="T62" s="58"/>
    </row>
    <row r="63" spans="2:20" ht="18" customHeight="1">
      <c r="B63" s="54">
        <v>120628</v>
      </c>
      <c r="C63" s="52" t="s">
        <v>137</v>
      </c>
      <c r="D63" s="47">
        <v>201</v>
      </c>
      <c r="E63" s="47">
        <v>201</v>
      </c>
      <c r="F63" s="47">
        <v>211</v>
      </c>
      <c r="G63" s="47">
        <v>158</v>
      </c>
      <c r="H63" s="47">
        <v>226</v>
      </c>
      <c r="I63" s="47">
        <v>215</v>
      </c>
      <c r="J63" s="47">
        <f aca="true" t="shared" si="27" ref="J63:J71">SUM(D63:I63)</f>
        <v>1212</v>
      </c>
      <c r="K63" s="47">
        <v>225</v>
      </c>
      <c r="L63" s="47">
        <v>231</v>
      </c>
      <c r="M63" s="47">
        <v>183</v>
      </c>
      <c r="N63" s="47">
        <v>153</v>
      </c>
      <c r="O63" s="47">
        <v>189</v>
      </c>
      <c r="P63" s="47">
        <v>210</v>
      </c>
      <c r="Q63" s="47">
        <f aca="true" t="shared" si="28" ref="Q63:Q71">SUM(K63:P63)</f>
        <v>1191</v>
      </c>
      <c r="R63" s="47">
        <f>COUNT(D63:I63,K63:P63)</f>
        <v>12</v>
      </c>
      <c r="S63" s="47">
        <f aca="true" t="shared" si="29" ref="S63:S72">SUM(J63+Q63)</f>
        <v>2403</v>
      </c>
      <c r="T63" s="58">
        <f t="shared" si="5"/>
        <v>200.25</v>
      </c>
    </row>
    <row r="64" spans="2:20" ht="18" customHeight="1">
      <c r="B64" s="54">
        <v>120637</v>
      </c>
      <c r="C64" s="52" t="s">
        <v>140</v>
      </c>
      <c r="D64" s="47">
        <v>153</v>
      </c>
      <c r="E64" s="47">
        <v>169</v>
      </c>
      <c r="F64" s="56">
        <v>203</v>
      </c>
      <c r="G64" s="47">
        <v>208</v>
      </c>
      <c r="H64" s="47">
        <v>200</v>
      </c>
      <c r="I64" s="47">
        <v>223</v>
      </c>
      <c r="J64" s="47">
        <f t="shared" si="27"/>
        <v>1156</v>
      </c>
      <c r="K64" s="47">
        <v>205</v>
      </c>
      <c r="L64" s="47">
        <v>234</v>
      </c>
      <c r="M64" s="47">
        <v>159</v>
      </c>
      <c r="N64" s="47">
        <v>183</v>
      </c>
      <c r="O64" s="47">
        <v>160</v>
      </c>
      <c r="P64" s="47">
        <v>174</v>
      </c>
      <c r="Q64" s="47">
        <f t="shared" si="28"/>
        <v>1115</v>
      </c>
      <c r="R64" s="47">
        <f aca="true" t="shared" si="30" ref="R64:R71">COUNT(D64:I64,K64:P64)</f>
        <v>12</v>
      </c>
      <c r="S64" s="47">
        <f t="shared" si="29"/>
        <v>2271</v>
      </c>
      <c r="T64" s="58">
        <f t="shared" si="5"/>
        <v>189.25</v>
      </c>
    </row>
    <row r="65" spans="2:20" ht="18" customHeight="1">
      <c r="B65" s="54">
        <v>120616</v>
      </c>
      <c r="C65" s="52" t="s">
        <v>141</v>
      </c>
      <c r="D65" s="47">
        <v>167</v>
      </c>
      <c r="E65" s="47">
        <v>202</v>
      </c>
      <c r="F65" s="47">
        <v>188</v>
      </c>
      <c r="G65" s="47">
        <v>153</v>
      </c>
      <c r="H65" s="47">
        <v>166</v>
      </c>
      <c r="I65" s="47"/>
      <c r="J65" s="47">
        <f t="shared" si="27"/>
        <v>876</v>
      </c>
      <c r="K65" s="47"/>
      <c r="L65" s="47"/>
      <c r="M65" s="47"/>
      <c r="N65" s="47">
        <v>186</v>
      </c>
      <c r="O65" s="47">
        <v>206</v>
      </c>
      <c r="P65" s="47">
        <v>172</v>
      </c>
      <c r="Q65" s="47">
        <f t="shared" si="28"/>
        <v>564</v>
      </c>
      <c r="R65" s="47">
        <f t="shared" si="30"/>
        <v>8</v>
      </c>
      <c r="S65" s="47">
        <f t="shared" si="29"/>
        <v>1440</v>
      </c>
      <c r="T65" s="58">
        <f t="shared" si="5"/>
        <v>180</v>
      </c>
    </row>
    <row r="66" spans="2:20" ht="18" customHeight="1">
      <c r="B66" s="54">
        <v>120313</v>
      </c>
      <c r="C66" s="52" t="s">
        <v>138</v>
      </c>
      <c r="D66" s="47">
        <v>178</v>
      </c>
      <c r="E66" s="47">
        <v>224</v>
      </c>
      <c r="F66" s="47">
        <v>228</v>
      </c>
      <c r="G66" s="47">
        <v>176</v>
      </c>
      <c r="H66" s="47">
        <v>213</v>
      </c>
      <c r="I66" s="47">
        <v>148</v>
      </c>
      <c r="J66" s="47">
        <f t="shared" si="27"/>
        <v>1167</v>
      </c>
      <c r="K66" s="47">
        <v>185</v>
      </c>
      <c r="L66" s="47">
        <v>195</v>
      </c>
      <c r="M66" s="47">
        <v>181</v>
      </c>
      <c r="N66" s="47"/>
      <c r="O66" s="47"/>
      <c r="P66" s="47"/>
      <c r="Q66" s="47">
        <f t="shared" si="28"/>
        <v>561</v>
      </c>
      <c r="R66" s="47">
        <f t="shared" si="30"/>
        <v>9</v>
      </c>
      <c r="S66" s="47">
        <f t="shared" si="29"/>
        <v>1728</v>
      </c>
      <c r="T66" s="58">
        <f t="shared" si="5"/>
        <v>192</v>
      </c>
    </row>
    <row r="67" spans="2:20" ht="18" customHeight="1">
      <c r="B67" s="54">
        <v>120614</v>
      </c>
      <c r="C67" s="52" t="s">
        <v>147</v>
      </c>
      <c r="D67" s="47">
        <v>229</v>
      </c>
      <c r="E67" s="47">
        <v>195</v>
      </c>
      <c r="F67" s="47">
        <v>225</v>
      </c>
      <c r="G67" s="47">
        <v>202</v>
      </c>
      <c r="H67" s="47">
        <v>204</v>
      </c>
      <c r="I67" s="47">
        <v>202</v>
      </c>
      <c r="J67" s="47">
        <f t="shared" si="27"/>
        <v>1257</v>
      </c>
      <c r="K67" s="47">
        <v>204</v>
      </c>
      <c r="L67" s="47">
        <v>233</v>
      </c>
      <c r="M67" s="47">
        <v>180</v>
      </c>
      <c r="N67" s="47">
        <v>192</v>
      </c>
      <c r="O67" s="47">
        <v>190</v>
      </c>
      <c r="P67" s="47">
        <v>195</v>
      </c>
      <c r="Q67" s="47">
        <f t="shared" si="28"/>
        <v>1194</v>
      </c>
      <c r="R67" s="47">
        <f t="shared" si="30"/>
        <v>12</v>
      </c>
      <c r="S67" s="47">
        <f t="shared" si="29"/>
        <v>2451</v>
      </c>
      <c r="T67" s="58">
        <f t="shared" si="5"/>
        <v>204.25</v>
      </c>
    </row>
    <row r="68" spans="2:20" ht="18" customHeight="1">
      <c r="B68" s="54">
        <v>120617</v>
      </c>
      <c r="C68" s="52" t="s">
        <v>139</v>
      </c>
      <c r="D68" s="47"/>
      <c r="E68" s="47"/>
      <c r="F68" s="47"/>
      <c r="G68" s="47"/>
      <c r="H68" s="47"/>
      <c r="I68" s="47">
        <v>138</v>
      </c>
      <c r="J68" s="47">
        <f t="shared" si="27"/>
        <v>138</v>
      </c>
      <c r="K68" s="47">
        <v>164</v>
      </c>
      <c r="L68" s="47">
        <v>189</v>
      </c>
      <c r="M68" s="47">
        <v>177</v>
      </c>
      <c r="N68" s="47">
        <v>210</v>
      </c>
      <c r="O68" s="47">
        <v>193</v>
      </c>
      <c r="P68" s="47">
        <v>201</v>
      </c>
      <c r="Q68" s="47">
        <f t="shared" si="28"/>
        <v>1134</v>
      </c>
      <c r="R68" s="47">
        <f t="shared" si="30"/>
        <v>7</v>
      </c>
      <c r="S68" s="47">
        <f t="shared" si="29"/>
        <v>1272</v>
      </c>
      <c r="T68" s="58">
        <f aca="true" t="shared" si="31" ref="T68:T131">IF(S68&lt;1,"",S68/R68)</f>
        <v>181.71428571428572</v>
      </c>
    </row>
    <row r="69" spans="2:20" ht="18" customHeight="1">
      <c r="B69" s="54"/>
      <c r="C69" s="52"/>
      <c r="D69" s="47"/>
      <c r="E69" s="47"/>
      <c r="F69" s="47"/>
      <c r="G69" s="47"/>
      <c r="H69" s="47"/>
      <c r="I69" s="47"/>
      <c r="J69" s="47">
        <f t="shared" si="27"/>
        <v>0</v>
      </c>
      <c r="K69" s="47"/>
      <c r="L69" s="47"/>
      <c r="M69" s="47"/>
      <c r="N69" s="47"/>
      <c r="O69" s="47"/>
      <c r="P69" s="47"/>
      <c r="Q69" s="47">
        <f t="shared" si="28"/>
        <v>0</v>
      </c>
      <c r="R69" s="47">
        <f t="shared" si="30"/>
        <v>0</v>
      </c>
      <c r="S69" s="47">
        <f t="shared" si="29"/>
        <v>0</v>
      </c>
      <c r="T69" s="58">
        <f t="shared" si="31"/>
      </c>
    </row>
    <row r="70" spans="2:20" ht="18" customHeight="1">
      <c r="B70" s="54"/>
      <c r="C70" s="52"/>
      <c r="D70" s="47"/>
      <c r="E70" s="47"/>
      <c r="F70" s="47"/>
      <c r="G70" s="47"/>
      <c r="H70" s="47"/>
      <c r="I70" s="47"/>
      <c r="J70" s="47">
        <f t="shared" si="27"/>
        <v>0</v>
      </c>
      <c r="K70" s="47"/>
      <c r="L70" s="47"/>
      <c r="M70" s="47"/>
      <c r="N70" s="47"/>
      <c r="O70" s="47"/>
      <c r="P70" s="47"/>
      <c r="Q70" s="47">
        <f t="shared" si="28"/>
        <v>0</v>
      </c>
      <c r="R70" s="47">
        <f t="shared" si="30"/>
        <v>0</v>
      </c>
      <c r="S70" s="47">
        <f t="shared" si="29"/>
        <v>0</v>
      </c>
      <c r="T70" s="58">
        <f t="shared" si="31"/>
      </c>
    </row>
    <row r="71" spans="2:20" ht="18" customHeight="1">
      <c r="B71" s="54"/>
      <c r="C71" s="52"/>
      <c r="D71" s="47"/>
      <c r="E71" s="47"/>
      <c r="F71" s="47"/>
      <c r="G71" s="47"/>
      <c r="H71" s="47"/>
      <c r="I71" s="47"/>
      <c r="J71" s="47">
        <f t="shared" si="27"/>
        <v>0</v>
      </c>
      <c r="K71" s="47"/>
      <c r="L71" s="47"/>
      <c r="M71" s="47"/>
      <c r="N71" s="47"/>
      <c r="O71" s="47"/>
      <c r="P71" s="47"/>
      <c r="Q71" s="47">
        <f t="shared" si="28"/>
        <v>0</v>
      </c>
      <c r="R71" s="47">
        <f t="shared" si="30"/>
        <v>0</v>
      </c>
      <c r="S71" s="47">
        <f t="shared" si="29"/>
        <v>0</v>
      </c>
      <c r="T71" s="58">
        <f t="shared" si="31"/>
      </c>
    </row>
    <row r="72" spans="2:20" ht="18" customHeight="1">
      <c r="B72" s="55"/>
      <c r="C72" s="52"/>
      <c r="D72" s="47">
        <f aca="true" t="shared" si="32" ref="D72:Q72">SUM(D63:D71)</f>
        <v>928</v>
      </c>
      <c r="E72" s="47">
        <f t="shared" si="32"/>
        <v>991</v>
      </c>
      <c r="F72" s="47">
        <f t="shared" si="32"/>
        <v>1055</v>
      </c>
      <c r="G72" s="47">
        <f t="shared" si="32"/>
        <v>897</v>
      </c>
      <c r="H72" s="47">
        <f t="shared" si="32"/>
        <v>1009</v>
      </c>
      <c r="I72" s="47">
        <f t="shared" si="32"/>
        <v>926</v>
      </c>
      <c r="J72" s="47">
        <f t="shared" si="32"/>
        <v>5806</v>
      </c>
      <c r="K72" s="47">
        <f t="shared" si="32"/>
        <v>983</v>
      </c>
      <c r="L72" s="47">
        <f t="shared" si="32"/>
        <v>1082</v>
      </c>
      <c r="M72" s="47">
        <f t="shared" si="32"/>
        <v>880</v>
      </c>
      <c r="N72" s="47">
        <f t="shared" si="32"/>
        <v>924</v>
      </c>
      <c r="O72" s="47">
        <f t="shared" si="32"/>
        <v>938</v>
      </c>
      <c r="P72" s="47">
        <f t="shared" si="32"/>
        <v>952</v>
      </c>
      <c r="Q72" s="47">
        <f t="shared" si="32"/>
        <v>5759</v>
      </c>
      <c r="R72" s="47">
        <f>SUM(R63:R71)</f>
        <v>60</v>
      </c>
      <c r="S72" s="79">
        <f t="shared" si="29"/>
        <v>11565</v>
      </c>
      <c r="T72" s="58">
        <f t="shared" si="31"/>
        <v>192.75</v>
      </c>
    </row>
    <row r="73" spans="2:20" ht="18" customHeight="1">
      <c r="B73" s="32" t="s">
        <v>4</v>
      </c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65"/>
      <c r="T73" s="57">
        <f t="shared" si="31"/>
      </c>
    </row>
    <row r="74" spans="2:20" ht="18" customHeight="1">
      <c r="B74" s="53" t="s">
        <v>21</v>
      </c>
      <c r="C74" s="46" t="s">
        <v>22</v>
      </c>
      <c r="D74" s="47" t="s">
        <v>23</v>
      </c>
      <c r="E74" s="47" t="s">
        <v>24</v>
      </c>
      <c r="F74" s="47" t="s">
        <v>25</v>
      </c>
      <c r="G74" s="47" t="s">
        <v>26</v>
      </c>
      <c r="H74" s="47" t="s">
        <v>27</v>
      </c>
      <c r="I74" s="47" t="s">
        <v>28</v>
      </c>
      <c r="J74" s="47" t="s">
        <v>29</v>
      </c>
      <c r="K74" s="47" t="s">
        <v>30</v>
      </c>
      <c r="L74" s="47" t="s">
        <v>31</v>
      </c>
      <c r="M74" s="47" t="s">
        <v>32</v>
      </c>
      <c r="N74" s="47" t="s">
        <v>33</v>
      </c>
      <c r="O74" s="47" t="s">
        <v>34</v>
      </c>
      <c r="P74" s="47" t="s">
        <v>35</v>
      </c>
      <c r="Q74" s="47" t="s">
        <v>17</v>
      </c>
      <c r="R74" s="47"/>
      <c r="S74" s="47" t="s">
        <v>36</v>
      </c>
      <c r="T74" s="58"/>
    </row>
    <row r="75" spans="2:20" ht="18" customHeight="1">
      <c r="B75" s="54">
        <v>330214</v>
      </c>
      <c r="C75" s="52" t="s">
        <v>72</v>
      </c>
      <c r="D75" s="47">
        <v>189</v>
      </c>
      <c r="E75" s="47">
        <v>168</v>
      </c>
      <c r="F75" s="47">
        <v>177</v>
      </c>
      <c r="G75" s="47">
        <v>180</v>
      </c>
      <c r="H75" s="47">
        <v>199</v>
      </c>
      <c r="I75" s="47">
        <v>186</v>
      </c>
      <c r="J75" s="47">
        <f aca="true" t="shared" si="33" ref="J75:J83">SUM(D75:I75)</f>
        <v>1099</v>
      </c>
      <c r="K75" s="47">
        <v>185</v>
      </c>
      <c r="L75" s="47">
        <v>167</v>
      </c>
      <c r="M75" s="47">
        <v>169</v>
      </c>
      <c r="N75" s="47">
        <v>218</v>
      </c>
      <c r="O75" s="47">
        <v>169</v>
      </c>
      <c r="P75" s="47">
        <v>190</v>
      </c>
      <c r="Q75" s="47">
        <f aca="true" t="shared" si="34" ref="Q75:Q83">SUM(K75:P75)</f>
        <v>1098</v>
      </c>
      <c r="R75" s="47">
        <f>COUNT(D75:I75,K75:P75)</f>
        <v>12</v>
      </c>
      <c r="S75" s="47">
        <f aca="true" t="shared" si="35" ref="S75:S84">SUM(J75+Q75)</f>
        <v>2197</v>
      </c>
      <c r="T75" s="58">
        <f t="shared" si="31"/>
        <v>183.08333333333334</v>
      </c>
    </row>
    <row r="76" spans="2:20" ht="18" customHeight="1">
      <c r="B76" s="54">
        <v>330216</v>
      </c>
      <c r="C76" s="52" t="s">
        <v>71</v>
      </c>
      <c r="D76" s="47">
        <v>216</v>
      </c>
      <c r="E76" s="47">
        <v>168</v>
      </c>
      <c r="F76" s="47">
        <v>174</v>
      </c>
      <c r="G76" s="47">
        <v>178</v>
      </c>
      <c r="H76" s="47">
        <v>195</v>
      </c>
      <c r="I76" s="47">
        <v>172</v>
      </c>
      <c r="J76" s="47">
        <f t="shared" si="33"/>
        <v>1103</v>
      </c>
      <c r="K76" s="47">
        <v>206</v>
      </c>
      <c r="L76" s="47">
        <v>157</v>
      </c>
      <c r="M76" s="47">
        <v>178</v>
      </c>
      <c r="N76" s="47">
        <v>203</v>
      </c>
      <c r="O76" s="47">
        <v>204</v>
      </c>
      <c r="P76" s="47">
        <v>161</v>
      </c>
      <c r="Q76" s="47">
        <f t="shared" si="34"/>
        <v>1109</v>
      </c>
      <c r="R76" s="47">
        <f aca="true" t="shared" si="36" ref="R76:R83">COUNT(D76:I76,K76:P76)</f>
        <v>12</v>
      </c>
      <c r="S76" s="47">
        <f t="shared" si="35"/>
        <v>2212</v>
      </c>
      <c r="T76" s="58">
        <f t="shared" si="31"/>
        <v>184.33333333333334</v>
      </c>
    </row>
    <row r="77" spans="2:20" ht="18" customHeight="1">
      <c r="B77" s="54">
        <v>330209</v>
      </c>
      <c r="C77" s="52" t="s">
        <v>75</v>
      </c>
      <c r="D77" s="47">
        <v>210</v>
      </c>
      <c r="E77" s="47">
        <v>160</v>
      </c>
      <c r="F77" s="47">
        <v>189</v>
      </c>
      <c r="G77" s="47">
        <v>158</v>
      </c>
      <c r="H77" s="47">
        <v>178</v>
      </c>
      <c r="I77" s="47">
        <v>167</v>
      </c>
      <c r="J77" s="47">
        <f t="shared" si="33"/>
        <v>1062</v>
      </c>
      <c r="K77" s="47">
        <v>171</v>
      </c>
      <c r="L77" s="47">
        <v>168</v>
      </c>
      <c r="M77" s="47">
        <v>173</v>
      </c>
      <c r="N77" s="47">
        <v>162</v>
      </c>
      <c r="O77" s="47">
        <v>158</v>
      </c>
      <c r="P77" s="47">
        <v>244</v>
      </c>
      <c r="Q77" s="47">
        <f t="shared" si="34"/>
        <v>1076</v>
      </c>
      <c r="R77" s="47">
        <f t="shared" si="36"/>
        <v>12</v>
      </c>
      <c r="S77" s="47">
        <f t="shared" si="35"/>
        <v>2138</v>
      </c>
      <c r="T77" s="58">
        <f t="shared" si="31"/>
        <v>178.16666666666666</v>
      </c>
    </row>
    <row r="78" spans="2:20" ht="18" customHeight="1">
      <c r="B78" s="54">
        <v>330213</v>
      </c>
      <c r="C78" s="52" t="s">
        <v>73</v>
      </c>
      <c r="D78" s="47">
        <v>160</v>
      </c>
      <c r="E78" s="47">
        <v>205</v>
      </c>
      <c r="F78" s="47">
        <v>159</v>
      </c>
      <c r="G78" s="47">
        <v>166</v>
      </c>
      <c r="H78" s="47"/>
      <c r="I78" s="47"/>
      <c r="J78" s="47">
        <f t="shared" si="33"/>
        <v>690</v>
      </c>
      <c r="K78" s="47">
        <v>158</v>
      </c>
      <c r="L78" s="47">
        <v>177</v>
      </c>
      <c r="M78" s="47">
        <v>145</v>
      </c>
      <c r="N78" s="47"/>
      <c r="O78" s="47"/>
      <c r="P78" s="47"/>
      <c r="Q78" s="47">
        <f t="shared" si="34"/>
        <v>480</v>
      </c>
      <c r="R78" s="47">
        <f t="shared" si="36"/>
        <v>7</v>
      </c>
      <c r="S78" s="47">
        <f t="shared" si="35"/>
        <v>1170</v>
      </c>
      <c r="T78" s="58">
        <f t="shared" si="31"/>
        <v>167.14285714285714</v>
      </c>
    </row>
    <row r="79" spans="2:20" ht="18" customHeight="1">
      <c r="B79" s="54">
        <v>330210</v>
      </c>
      <c r="C79" s="52" t="s">
        <v>74</v>
      </c>
      <c r="D79" s="47">
        <v>171</v>
      </c>
      <c r="E79" s="47">
        <v>172</v>
      </c>
      <c r="F79" s="47">
        <v>176</v>
      </c>
      <c r="G79" s="47">
        <v>154</v>
      </c>
      <c r="H79" s="47">
        <v>177</v>
      </c>
      <c r="I79" s="47">
        <v>168</v>
      </c>
      <c r="J79" s="47">
        <f t="shared" si="33"/>
        <v>1018</v>
      </c>
      <c r="K79" s="47"/>
      <c r="L79" s="47"/>
      <c r="M79" s="47"/>
      <c r="N79" s="47">
        <v>178</v>
      </c>
      <c r="O79" s="47">
        <v>145</v>
      </c>
      <c r="P79" s="47">
        <v>153</v>
      </c>
      <c r="Q79" s="47">
        <f t="shared" si="34"/>
        <v>476</v>
      </c>
      <c r="R79" s="47">
        <f t="shared" si="36"/>
        <v>9</v>
      </c>
      <c r="S79" s="47">
        <f t="shared" si="35"/>
        <v>1494</v>
      </c>
      <c r="T79" s="58">
        <f t="shared" si="31"/>
        <v>166</v>
      </c>
    </row>
    <row r="80" spans="2:20" ht="18" customHeight="1">
      <c r="B80" s="55">
        <v>330235</v>
      </c>
      <c r="C80" s="52" t="s">
        <v>113</v>
      </c>
      <c r="D80" s="47"/>
      <c r="E80" s="47"/>
      <c r="F80" s="47"/>
      <c r="G80" s="47"/>
      <c r="H80" s="47">
        <v>236</v>
      </c>
      <c r="I80" s="47">
        <v>185</v>
      </c>
      <c r="J80" s="47">
        <f t="shared" si="33"/>
        <v>421</v>
      </c>
      <c r="K80" s="47">
        <v>191</v>
      </c>
      <c r="L80" s="47">
        <v>168</v>
      </c>
      <c r="M80" s="47">
        <v>183</v>
      </c>
      <c r="N80" s="47">
        <v>154</v>
      </c>
      <c r="O80" s="47">
        <v>201</v>
      </c>
      <c r="P80" s="47">
        <v>173</v>
      </c>
      <c r="Q80" s="47">
        <f t="shared" si="34"/>
        <v>1070</v>
      </c>
      <c r="R80" s="47">
        <f t="shared" si="36"/>
        <v>8</v>
      </c>
      <c r="S80" s="47">
        <f t="shared" si="35"/>
        <v>1491</v>
      </c>
      <c r="T80" s="80">
        <f t="shared" si="31"/>
        <v>186.375</v>
      </c>
    </row>
    <row r="81" spans="2:20" ht="18" customHeight="1">
      <c r="B81" s="55"/>
      <c r="C81" s="52"/>
      <c r="D81" s="47"/>
      <c r="E81" s="47"/>
      <c r="F81" s="47"/>
      <c r="G81" s="47"/>
      <c r="H81" s="47"/>
      <c r="I81" s="47"/>
      <c r="J81" s="47">
        <f t="shared" si="33"/>
        <v>0</v>
      </c>
      <c r="K81" s="47"/>
      <c r="L81" s="47"/>
      <c r="M81" s="47"/>
      <c r="N81" s="47"/>
      <c r="O81" s="47"/>
      <c r="P81" s="47"/>
      <c r="Q81" s="47">
        <f t="shared" si="34"/>
        <v>0</v>
      </c>
      <c r="R81" s="47">
        <f t="shared" si="36"/>
        <v>0</v>
      </c>
      <c r="S81" s="47">
        <f t="shared" si="35"/>
        <v>0</v>
      </c>
      <c r="T81" s="58">
        <f t="shared" si="31"/>
      </c>
    </row>
    <row r="82" spans="2:20" ht="18" customHeight="1">
      <c r="B82" s="55"/>
      <c r="C82" s="52"/>
      <c r="D82" s="47"/>
      <c r="E82" s="47"/>
      <c r="F82" s="47"/>
      <c r="G82" s="47"/>
      <c r="H82" s="47"/>
      <c r="I82" s="47"/>
      <c r="J82" s="47">
        <f t="shared" si="33"/>
        <v>0</v>
      </c>
      <c r="K82" s="47"/>
      <c r="L82" s="47"/>
      <c r="M82" s="47"/>
      <c r="N82" s="47"/>
      <c r="O82" s="47"/>
      <c r="P82" s="47"/>
      <c r="Q82" s="47">
        <f t="shared" si="34"/>
        <v>0</v>
      </c>
      <c r="R82" s="47">
        <f t="shared" si="36"/>
        <v>0</v>
      </c>
      <c r="S82" s="47">
        <f t="shared" si="35"/>
        <v>0</v>
      </c>
      <c r="T82" s="58">
        <f t="shared" si="31"/>
      </c>
    </row>
    <row r="83" spans="2:20" ht="18" customHeight="1">
      <c r="B83" s="55"/>
      <c r="C83" s="52"/>
      <c r="D83" s="47"/>
      <c r="E83" s="47"/>
      <c r="F83" s="47"/>
      <c r="G83" s="47"/>
      <c r="H83" s="47"/>
      <c r="I83" s="47"/>
      <c r="J83" s="47">
        <f t="shared" si="33"/>
        <v>0</v>
      </c>
      <c r="K83" s="47"/>
      <c r="L83" s="47"/>
      <c r="M83" s="47"/>
      <c r="N83" s="47"/>
      <c r="O83" s="47"/>
      <c r="P83" s="47"/>
      <c r="Q83" s="47">
        <f t="shared" si="34"/>
        <v>0</v>
      </c>
      <c r="R83" s="47">
        <f t="shared" si="36"/>
        <v>0</v>
      </c>
      <c r="S83" s="47">
        <f t="shared" si="35"/>
        <v>0</v>
      </c>
      <c r="T83" s="58">
        <f t="shared" si="31"/>
      </c>
    </row>
    <row r="84" spans="2:20" ht="18" customHeight="1">
      <c r="B84" s="55"/>
      <c r="C84" s="52"/>
      <c r="D84" s="47">
        <f aca="true" t="shared" si="37" ref="D84:Q84">SUM(D75:D83)</f>
        <v>946</v>
      </c>
      <c r="E84" s="47">
        <f t="shared" si="37"/>
        <v>873</v>
      </c>
      <c r="F84" s="47">
        <f t="shared" si="37"/>
        <v>875</v>
      </c>
      <c r="G84" s="47">
        <f t="shared" si="37"/>
        <v>836</v>
      </c>
      <c r="H84" s="47">
        <f t="shared" si="37"/>
        <v>985</v>
      </c>
      <c r="I84" s="47">
        <f t="shared" si="37"/>
        <v>878</v>
      </c>
      <c r="J84" s="47">
        <f t="shared" si="37"/>
        <v>5393</v>
      </c>
      <c r="K84" s="47">
        <f t="shared" si="37"/>
        <v>911</v>
      </c>
      <c r="L84" s="47">
        <f t="shared" si="37"/>
        <v>837</v>
      </c>
      <c r="M84" s="47">
        <f t="shared" si="37"/>
        <v>848</v>
      </c>
      <c r="N84" s="47">
        <f t="shared" si="37"/>
        <v>915</v>
      </c>
      <c r="O84" s="47">
        <f t="shared" si="37"/>
        <v>877</v>
      </c>
      <c r="P84" s="47">
        <f t="shared" si="37"/>
        <v>921</v>
      </c>
      <c r="Q84" s="47">
        <f t="shared" si="37"/>
        <v>5309</v>
      </c>
      <c r="R84" s="47">
        <f>SUM(R75:R83)</f>
        <v>60</v>
      </c>
      <c r="S84" s="79">
        <f t="shared" si="35"/>
        <v>10702</v>
      </c>
      <c r="T84" s="58">
        <f t="shared" si="31"/>
        <v>178.36666666666667</v>
      </c>
    </row>
    <row r="85" spans="2:20" ht="18" customHeight="1">
      <c r="B85" s="32" t="s">
        <v>177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65"/>
      <c r="T85" s="57">
        <f t="shared" si="31"/>
      </c>
    </row>
    <row r="86" spans="2:20" ht="18" customHeight="1">
      <c r="B86" s="53" t="s">
        <v>21</v>
      </c>
      <c r="C86" s="46" t="s">
        <v>22</v>
      </c>
      <c r="D86" s="47" t="s">
        <v>23</v>
      </c>
      <c r="E86" s="47" t="s">
        <v>24</v>
      </c>
      <c r="F86" s="47" t="s">
        <v>25</v>
      </c>
      <c r="G86" s="47" t="s">
        <v>26</v>
      </c>
      <c r="H86" s="47" t="s">
        <v>27</v>
      </c>
      <c r="I86" s="47" t="s">
        <v>28</v>
      </c>
      <c r="J86" s="47" t="s">
        <v>29</v>
      </c>
      <c r="K86" s="47" t="s">
        <v>30</v>
      </c>
      <c r="L86" s="47" t="s">
        <v>31</v>
      </c>
      <c r="M86" s="47" t="s">
        <v>32</v>
      </c>
      <c r="N86" s="47" t="s">
        <v>33</v>
      </c>
      <c r="O86" s="47" t="s">
        <v>34</v>
      </c>
      <c r="P86" s="47" t="s">
        <v>35</v>
      </c>
      <c r="Q86" s="47" t="s">
        <v>17</v>
      </c>
      <c r="R86" s="47"/>
      <c r="S86" s="47" t="s">
        <v>36</v>
      </c>
      <c r="T86" s="58"/>
    </row>
    <row r="87" spans="2:20" ht="18" customHeight="1">
      <c r="B87" s="54">
        <v>140402</v>
      </c>
      <c r="C87" s="52" t="s">
        <v>57</v>
      </c>
      <c r="D87" s="47">
        <v>234</v>
      </c>
      <c r="E87" s="47">
        <v>173</v>
      </c>
      <c r="F87" s="47">
        <v>194</v>
      </c>
      <c r="G87" s="47">
        <v>153</v>
      </c>
      <c r="H87" s="47">
        <v>180</v>
      </c>
      <c r="I87" s="47">
        <v>194</v>
      </c>
      <c r="J87" s="47">
        <f aca="true" t="shared" si="38" ref="J87:J95">SUM(D87:I87)</f>
        <v>1128</v>
      </c>
      <c r="K87" s="47">
        <v>173</v>
      </c>
      <c r="L87" s="47">
        <v>204</v>
      </c>
      <c r="M87" s="47">
        <v>222</v>
      </c>
      <c r="N87" s="47">
        <v>192</v>
      </c>
      <c r="O87" s="47">
        <v>232</v>
      </c>
      <c r="P87" s="47">
        <v>199</v>
      </c>
      <c r="Q87" s="47">
        <f aca="true" t="shared" si="39" ref="Q87:Q95">SUM(K87:P87)</f>
        <v>1222</v>
      </c>
      <c r="R87" s="47">
        <f>COUNT(D87:I87,K87:P87)</f>
        <v>12</v>
      </c>
      <c r="S87" s="47">
        <f aca="true" t="shared" si="40" ref="S87:S96">SUM(J87+Q87)</f>
        <v>2350</v>
      </c>
      <c r="T87" s="58">
        <f t="shared" si="31"/>
        <v>195.83333333333334</v>
      </c>
    </row>
    <row r="88" spans="2:20" ht="18" customHeight="1">
      <c r="B88" s="54">
        <v>140408</v>
      </c>
      <c r="C88" s="52" t="s">
        <v>155</v>
      </c>
      <c r="D88" s="47">
        <v>204</v>
      </c>
      <c r="E88" s="47">
        <v>193</v>
      </c>
      <c r="F88" s="47">
        <v>113</v>
      </c>
      <c r="G88" s="47"/>
      <c r="H88" s="47"/>
      <c r="I88" s="47"/>
      <c r="J88" s="47">
        <f t="shared" si="38"/>
        <v>510</v>
      </c>
      <c r="K88" s="47">
        <v>190</v>
      </c>
      <c r="L88" s="47">
        <v>190</v>
      </c>
      <c r="M88" s="47">
        <v>189</v>
      </c>
      <c r="N88" s="47">
        <v>189</v>
      </c>
      <c r="O88" s="47">
        <v>206</v>
      </c>
      <c r="P88" s="47">
        <v>193</v>
      </c>
      <c r="Q88" s="47">
        <f t="shared" si="39"/>
        <v>1157</v>
      </c>
      <c r="R88" s="47">
        <f aca="true" t="shared" si="41" ref="R88:R95">COUNT(D88:I88,K88:P88)</f>
        <v>9</v>
      </c>
      <c r="S88" s="47">
        <f t="shared" si="40"/>
        <v>1667</v>
      </c>
      <c r="T88" s="58">
        <f t="shared" si="31"/>
        <v>185.22222222222223</v>
      </c>
    </row>
    <row r="89" spans="2:20" ht="18" customHeight="1">
      <c r="B89" s="54">
        <v>140808</v>
      </c>
      <c r="C89" s="52" t="s">
        <v>59</v>
      </c>
      <c r="D89" s="47">
        <v>189</v>
      </c>
      <c r="E89" s="47">
        <v>146</v>
      </c>
      <c r="F89" s="47">
        <v>173</v>
      </c>
      <c r="G89" s="47">
        <v>191</v>
      </c>
      <c r="H89" s="47">
        <v>235</v>
      </c>
      <c r="I89" s="47">
        <v>150</v>
      </c>
      <c r="J89" s="47">
        <f t="shared" si="38"/>
        <v>1084</v>
      </c>
      <c r="K89" s="47">
        <v>204</v>
      </c>
      <c r="L89" s="47">
        <v>168</v>
      </c>
      <c r="M89" s="47">
        <v>169</v>
      </c>
      <c r="N89" s="47">
        <v>190</v>
      </c>
      <c r="O89" s="47">
        <v>177</v>
      </c>
      <c r="P89" s="47">
        <v>257</v>
      </c>
      <c r="Q89" s="47">
        <f t="shared" si="39"/>
        <v>1165</v>
      </c>
      <c r="R89" s="47">
        <f t="shared" si="41"/>
        <v>12</v>
      </c>
      <c r="S89" s="47">
        <f t="shared" si="40"/>
        <v>2249</v>
      </c>
      <c r="T89" s="58">
        <f t="shared" si="31"/>
        <v>187.41666666666666</v>
      </c>
    </row>
    <row r="90" spans="2:20" ht="18" customHeight="1">
      <c r="B90" s="54">
        <v>140809</v>
      </c>
      <c r="C90" s="52" t="s">
        <v>60</v>
      </c>
      <c r="D90" s="47">
        <v>202</v>
      </c>
      <c r="E90" s="47">
        <v>212</v>
      </c>
      <c r="F90" s="47">
        <v>205</v>
      </c>
      <c r="G90" s="47">
        <v>188</v>
      </c>
      <c r="H90" s="47">
        <v>198</v>
      </c>
      <c r="I90" s="47">
        <v>184</v>
      </c>
      <c r="J90" s="47">
        <f t="shared" si="38"/>
        <v>1189</v>
      </c>
      <c r="K90" s="47">
        <v>149</v>
      </c>
      <c r="L90" s="47">
        <v>134</v>
      </c>
      <c r="M90" s="47"/>
      <c r="N90" s="47"/>
      <c r="O90" s="47"/>
      <c r="P90" s="47"/>
      <c r="Q90" s="47">
        <f t="shared" si="39"/>
        <v>283</v>
      </c>
      <c r="R90" s="47">
        <f t="shared" si="41"/>
        <v>8</v>
      </c>
      <c r="S90" s="47">
        <f t="shared" si="40"/>
        <v>1472</v>
      </c>
      <c r="T90" s="58">
        <f t="shared" si="31"/>
        <v>184</v>
      </c>
    </row>
    <row r="91" spans="2:20" ht="18" customHeight="1">
      <c r="B91" s="54">
        <v>140801</v>
      </c>
      <c r="C91" s="52" t="s">
        <v>165</v>
      </c>
      <c r="D91" s="47">
        <v>197</v>
      </c>
      <c r="E91" s="47">
        <v>148</v>
      </c>
      <c r="F91" s="47">
        <v>193</v>
      </c>
      <c r="G91" s="47">
        <v>170</v>
      </c>
      <c r="H91" s="47">
        <v>191</v>
      </c>
      <c r="I91" s="47">
        <v>236</v>
      </c>
      <c r="J91" s="47">
        <f t="shared" si="38"/>
        <v>1135</v>
      </c>
      <c r="K91" s="47">
        <v>256</v>
      </c>
      <c r="L91" s="47">
        <v>186</v>
      </c>
      <c r="M91" s="47">
        <v>172</v>
      </c>
      <c r="N91" s="47">
        <v>189</v>
      </c>
      <c r="O91" s="47">
        <v>198</v>
      </c>
      <c r="P91" s="47">
        <v>206</v>
      </c>
      <c r="Q91" s="47">
        <f t="shared" si="39"/>
        <v>1207</v>
      </c>
      <c r="R91" s="47">
        <f t="shared" si="41"/>
        <v>12</v>
      </c>
      <c r="S91" s="47">
        <f t="shared" si="40"/>
        <v>2342</v>
      </c>
      <c r="T91" s="58">
        <f t="shared" si="31"/>
        <v>195.16666666666666</v>
      </c>
    </row>
    <row r="92" spans="2:20" ht="18" customHeight="1">
      <c r="B92" s="54"/>
      <c r="C92" s="52"/>
      <c r="D92" s="47"/>
      <c r="E92" s="47"/>
      <c r="F92" s="47"/>
      <c r="G92" s="47"/>
      <c r="H92" s="47"/>
      <c r="I92" s="47"/>
      <c r="J92" s="47">
        <f t="shared" si="38"/>
        <v>0</v>
      </c>
      <c r="K92" s="47"/>
      <c r="L92" s="47"/>
      <c r="M92" s="47"/>
      <c r="N92" s="47"/>
      <c r="O92" s="47"/>
      <c r="P92" s="47"/>
      <c r="Q92" s="47">
        <f t="shared" si="39"/>
        <v>0</v>
      </c>
      <c r="R92" s="47">
        <f t="shared" si="41"/>
        <v>0</v>
      </c>
      <c r="S92" s="47">
        <f t="shared" si="40"/>
        <v>0</v>
      </c>
      <c r="T92" s="58">
        <f t="shared" si="31"/>
      </c>
    </row>
    <row r="93" spans="2:20" ht="18" customHeight="1">
      <c r="B93" s="54">
        <v>140415</v>
      </c>
      <c r="C93" s="52" t="s">
        <v>58</v>
      </c>
      <c r="D93" s="47"/>
      <c r="E93" s="47"/>
      <c r="F93" s="47"/>
      <c r="G93" s="47">
        <v>153</v>
      </c>
      <c r="H93" s="47">
        <v>181</v>
      </c>
      <c r="I93" s="47">
        <v>169</v>
      </c>
      <c r="J93" s="47">
        <f t="shared" si="38"/>
        <v>503</v>
      </c>
      <c r="K93" s="47"/>
      <c r="L93" s="47"/>
      <c r="M93" s="47">
        <v>168</v>
      </c>
      <c r="N93" s="47">
        <v>188</v>
      </c>
      <c r="O93" s="47">
        <v>178</v>
      </c>
      <c r="P93" s="47">
        <v>200</v>
      </c>
      <c r="Q93" s="47">
        <f t="shared" si="39"/>
        <v>734</v>
      </c>
      <c r="R93" s="47">
        <f t="shared" si="41"/>
        <v>7</v>
      </c>
      <c r="S93" s="47">
        <f t="shared" si="40"/>
        <v>1237</v>
      </c>
      <c r="T93" s="58">
        <f t="shared" si="31"/>
        <v>176.71428571428572</v>
      </c>
    </row>
    <row r="94" spans="2:20" ht="18" customHeight="1">
      <c r="B94" s="55"/>
      <c r="C94" s="52"/>
      <c r="D94" s="47"/>
      <c r="E94" s="47"/>
      <c r="F94" s="47"/>
      <c r="G94" s="47"/>
      <c r="H94" s="47"/>
      <c r="I94" s="47"/>
      <c r="J94" s="47">
        <f t="shared" si="38"/>
        <v>0</v>
      </c>
      <c r="K94" s="47"/>
      <c r="L94" s="47"/>
      <c r="M94" s="47"/>
      <c r="N94" s="47"/>
      <c r="O94" s="47"/>
      <c r="P94" s="47"/>
      <c r="Q94" s="47">
        <f t="shared" si="39"/>
        <v>0</v>
      </c>
      <c r="R94" s="47">
        <f t="shared" si="41"/>
        <v>0</v>
      </c>
      <c r="S94" s="47">
        <f t="shared" si="40"/>
        <v>0</v>
      </c>
      <c r="T94" s="58">
        <f t="shared" si="31"/>
      </c>
    </row>
    <row r="95" spans="2:20" ht="18" customHeight="1">
      <c r="B95" s="55"/>
      <c r="C95" s="52"/>
      <c r="D95" s="47"/>
      <c r="E95" s="47"/>
      <c r="F95" s="47"/>
      <c r="G95" s="47"/>
      <c r="H95" s="47"/>
      <c r="I95" s="47"/>
      <c r="J95" s="47">
        <f t="shared" si="38"/>
        <v>0</v>
      </c>
      <c r="K95" s="47"/>
      <c r="L95" s="47"/>
      <c r="M95" s="47"/>
      <c r="N95" s="47"/>
      <c r="O95" s="47"/>
      <c r="P95" s="47"/>
      <c r="Q95" s="47">
        <f t="shared" si="39"/>
        <v>0</v>
      </c>
      <c r="R95" s="47">
        <f t="shared" si="41"/>
        <v>0</v>
      </c>
      <c r="S95" s="47">
        <f t="shared" si="40"/>
        <v>0</v>
      </c>
      <c r="T95" s="58">
        <f t="shared" si="31"/>
      </c>
    </row>
    <row r="96" spans="2:20" ht="18" customHeight="1">
      <c r="B96" s="55"/>
      <c r="C96" s="52"/>
      <c r="D96" s="47">
        <f aca="true" t="shared" si="42" ref="D96:Q96">SUM(D87:D95)</f>
        <v>1026</v>
      </c>
      <c r="E96" s="47">
        <f t="shared" si="42"/>
        <v>872</v>
      </c>
      <c r="F96" s="47">
        <f t="shared" si="42"/>
        <v>878</v>
      </c>
      <c r="G96" s="47">
        <f t="shared" si="42"/>
        <v>855</v>
      </c>
      <c r="H96" s="47">
        <f t="shared" si="42"/>
        <v>985</v>
      </c>
      <c r="I96" s="47">
        <f t="shared" si="42"/>
        <v>933</v>
      </c>
      <c r="J96" s="47">
        <f t="shared" si="42"/>
        <v>5549</v>
      </c>
      <c r="K96" s="47">
        <f t="shared" si="42"/>
        <v>972</v>
      </c>
      <c r="L96" s="47">
        <f t="shared" si="42"/>
        <v>882</v>
      </c>
      <c r="M96" s="47">
        <f t="shared" si="42"/>
        <v>920</v>
      </c>
      <c r="N96" s="47">
        <f t="shared" si="42"/>
        <v>948</v>
      </c>
      <c r="O96" s="47">
        <f t="shared" si="42"/>
        <v>991</v>
      </c>
      <c r="P96" s="47">
        <f t="shared" si="42"/>
        <v>1055</v>
      </c>
      <c r="Q96" s="47">
        <f t="shared" si="42"/>
        <v>5768</v>
      </c>
      <c r="R96" s="47">
        <f>SUM(R87:R95)</f>
        <v>60</v>
      </c>
      <c r="S96" s="79">
        <f t="shared" si="40"/>
        <v>11317</v>
      </c>
      <c r="T96" s="80">
        <f t="shared" si="31"/>
        <v>188.61666666666667</v>
      </c>
    </row>
    <row r="97" spans="2:20" ht="18" customHeight="1">
      <c r="B97" s="32" t="s">
        <v>9</v>
      </c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65"/>
      <c r="T97" s="57">
        <f t="shared" si="31"/>
      </c>
    </row>
    <row r="98" spans="2:20" ht="18" customHeight="1">
      <c r="B98" s="53" t="s">
        <v>21</v>
      </c>
      <c r="C98" s="46" t="s">
        <v>22</v>
      </c>
      <c r="D98" s="47" t="s">
        <v>23</v>
      </c>
      <c r="E98" s="47" t="s">
        <v>24</v>
      </c>
      <c r="F98" s="47" t="s">
        <v>25</v>
      </c>
      <c r="G98" s="47" t="s">
        <v>26</v>
      </c>
      <c r="H98" s="47" t="s">
        <v>27</v>
      </c>
      <c r="I98" s="47" t="s">
        <v>28</v>
      </c>
      <c r="J98" s="47" t="s">
        <v>29</v>
      </c>
      <c r="K98" s="47" t="s">
        <v>30</v>
      </c>
      <c r="L98" s="47" t="s">
        <v>31</v>
      </c>
      <c r="M98" s="47" t="s">
        <v>32</v>
      </c>
      <c r="N98" s="47" t="s">
        <v>33</v>
      </c>
      <c r="O98" s="47" t="s">
        <v>34</v>
      </c>
      <c r="P98" s="47" t="s">
        <v>35</v>
      </c>
      <c r="Q98" s="47" t="s">
        <v>17</v>
      </c>
      <c r="R98" s="47"/>
      <c r="S98" s="47" t="s">
        <v>36</v>
      </c>
      <c r="T98" s="58"/>
    </row>
    <row r="99" spans="2:20" ht="18" customHeight="1">
      <c r="B99" s="54">
        <v>290214</v>
      </c>
      <c r="C99" s="52" t="s">
        <v>156</v>
      </c>
      <c r="D99" s="47">
        <v>198</v>
      </c>
      <c r="E99" s="47">
        <v>214</v>
      </c>
      <c r="F99" s="47">
        <v>192</v>
      </c>
      <c r="G99" s="47">
        <v>155</v>
      </c>
      <c r="H99" s="47">
        <v>143</v>
      </c>
      <c r="I99" s="47">
        <v>217</v>
      </c>
      <c r="J99" s="47">
        <f aca="true" t="shared" si="43" ref="J99:J107">SUM(D99:I99)</f>
        <v>1119</v>
      </c>
      <c r="K99" s="47">
        <v>177</v>
      </c>
      <c r="L99" s="47">
        <v>200</v>
      </c>
      <c r="M99" s="47">
        <v>279</v>
      </c>
      <c r="N99" s="47">
        <v>156</v>
      </c>
      <c r="O99" s="47">
        <v>220</v>
      </c>
      <c r="P99" s="47">
        <v>175</v>
      </c>
      <c r="Q99" s="47">
        <f aca="true" t="shared" si="44" ref="Q99:Q107">SUM(K99:P99)</f>
        <v>1207</v>
      </c>
      <c r="R99" s="47">
        <f>COUNT(D99:I99,K99:P99)</f>
        <v>12</v>
      </c>
      <c r="S99" s="47">
        <f aca="true" t="shared" si="45" ref="S99:S108">SUM(J99+Q99)</f>
        <v>2326</v>
      </c>
      <c r="T99" s="58">
        <f t="shared" si="31"/>
        <v>193.83333333333334</v>
      </c>
    </row>
    <row r="100" spans="2:20" ht="18" customHeight="1">
      <c r="B100" s="54">
        <v>290241</v>
      </c>
      <c r="C100" s="52" t="s">
        <v>181</v>
      </c>
      <c r="D100" s="47">
        <v>200</v>
      </c>
      <c r="E100" s="47">
        <v>202</v>
      </c>
      <c r="F100" s="47">
        <v>192</v>
      </c>
      <c r="G100" s="47">
        <v>215</v>
      </c>
      <c r="H100" s="47">
        <v>174</v>
      </c>
      <c r="I100" s="47">
        <v>210</v>
      </c>
      <c r="J100" s="47">
        <f t="shared" si="43"/>
        <v>1193</v>
      </c>
      <c r="K100" s="47">
        <v>168</v>
      </c>
      <c r="L100" s="47">
        <v>197</v>
      </c>
      <c r="M100" s="47">
        <v>213</v>
      </c>
      <c r="N100" s="47">
        <v>208</v>
      </c>
      <c r="O100" s="47">
        <v>179</v>
      </c>
      <c r="P100" s="47">
        <v>147</v>
      </c>
      <c r="Q100" s="47">
        <f t="shared" si="44"/>
        <v>1112</v>
      </c>
      <c r="R100" s="47">
        <f aca="true" t="shared" si="46" ref="R100:R107">COUNT(D100:I100,K100:P100)</f>
        <v>12</v>
      </c>
      <c r="S100" s="47">
        <f t="shared" si="45"/>
        <v>2305</v>
      </c>
      <c r="T100" s="58">
        <f t="shared" si="31"/>
        <v>192.08333333333334</v>
      </c>
    </row>
    <row r="101" spans="2:20" ht="18" customHeight="1">
      <c r="B101" s="54">
        <v>290202</v>
      </c>
      <c r="C101" s="52" t="s">
        <v>88</v>
      </c>
      <c r="D101" s="47">
        <v>140</v>
      </c>
      <c r="E101" s="47">
        <v>161</v>
      </c>
      <c r="F101" s="47">
        <v>164</v>
      </c>
      <c r="G101" s="47">
        <v>179</v>
      </c>
      <c r="H101" s="47">
        <v>188</v>
      </c>
      <c r="I101" s="47">
        <v>161</v>
      </c>
      <c r="J101" s="47">
        <f t="shared" si="43"/>
        <v>993</v>
      </c>
      <c r="K101" s="47"/>
      <c r="L101" s="47"/>
      <c r="M101" s="47"/>
      <c r="N101" s="47"/>
      <c r="O101" s="47"/>
      <c r="P101" s="47"/>
      <c r="Q101" s="47">
        <f t="shared" si="44"/>
        <v>0</v>
      </c>
      <c r="R101" s="47">
        <f t="shared" si="46"/>
        <v>6</v>
      </c>
      <c r="S101" s="47">
        <f t="shared" si="45"/>
        <v>993</v>
      </c>
      <c r="T101" s="58">
        <f t="shared" si="31"/>
        <v>165.5</v>
      </c>
    </row>
    <row r="102" spans="2:20" ht="18" customHeight="1">
      <c r="B102" s="54">
        <v>290208</v>
      </c>
      <c r="C102" s="52" t="s">
        <v>89</v>
      </c>
      <c r="D102" s="47">
        <v>214</v>
      </c>
      <c r="E102" s="47">
        <v>198</v>
      </c>
      <c r="F102" s="47">
        <v>172</v>
      </c>
      <c r="G102" s="47">
        <v>184</v>
      </c>
      <c r="H102" s="47">
        <v>169</v>
      </c>
      <c r="I102" s="47">
        <v>179</v>
      </c>
      <c r="J102" s="47">
        <f t="shared" si="43"/>
        <v>1116</v>
      </c>
      <c r="K102" s="47">
        <v>167</v>
      </c>
      <c r="L102" s="47">
        <v>243</v>
      </c>
      <c r="M102" s="47">
        <v>198</v>
      </c>
      <c r="N102" s="47">
        <v>205</v>
      </c>
      <c r="O102" s="47">
        <v>158</v>
      </c>
      <c r="P102" s="47">
        <v>161</v>
      </c>
      <c r="Q102" s="47">
        <f t="shared" si="44"/>
        <v>1132</v>
      </c>
      <c r="R102" s="47">
        <f t="shared" si="46"/>
        <v>12</v>
      </c>
      <c r="S102" s="47">
        <f t="shared" si="45"/>
        <v>2248</v>
      </c>
      <c r="T102" s="58">
        <f t="shared" si="31"/>
        <v>187.33333333333334</v>
      </c>
    </row>
    <row r="103" spans="2:20" ht="18" customHeight="1">
      <c r="B103" s="54">
        <v>209406</v>
      </c>
      <c r="C103" s="52" t="s">
        <v>157</v>
      </c>
      <c r="D103" s="47">
        <v>168</v>
      </c>
      <c r="E103" s="47">
        <v>185</v>
      </c>
      <c r="F103" s="47">
        <v>196</v>
      </c>
      <c r="G103" s="47">
        <v>169</v>
      </c>
      <c r="H103" s="47">
        <v>158</v>
      </c>
      <c r="I103" s="47">
        <v>170</v>
      </c>
      <c r="J103" s="47">
        <f t="shared" si="43"/>
        <v>1046</v>
      </c>
      <c r="K103" s="47">
        <v>144</v>
      </c>
      <c r="L103" s="47">
        <v>181</v>
      </c>
      <c r="M103" s="47">
        <v>171</v>
      </c>
      <c r="N103" s="47">
        <v>181</v>
      </c>
      <c r="O103" s="47">
        <v>184</v>
      </c>
      <c r="P103" s="47">
        <v>169</v>
      </c>
      <c r="Q103" s="47">
        <f t="shared" si="44"/>
        <v>1030</v>
      </c>
      <c r="R103" s="47">
        <f t="shared" si="46"/>
        <v>12</v>
      </c>
      <c r="S103" s="47">
        <f t="shared" si="45"/>
        <v>2076</v>
      </c>
      <c r="T103" s="58">
        <f t="shared" si="31"/>
        <v>173</v>
      </c>
    </row>
    <row r="104" spans="2:20" ht="18" customHeight="1">
      <c r="B104" s="54">
        <v>209408</v>
      </c>
      <c r="C104" s="52" t="s">
        <v>173</v>
      </c>
      <c r="D104" s="47"/>
      <c r="E104" s="47"/>
      <c r="F104" s="47"/>
      <c r="G104" s="47"/>
      <c r="H104" s="47"/>
      <c r="I104" s="47"/>
      <c r="J104" s="47">
        <f t="shared" si="43"/>
        <v>0</v>
      </c>
      <c r="K104" s="47">
        <v>179</v>
      </c>
      <c r="L104" s="47">
        <v>224</v>
      </c>
      <c r="M104" s="47">
        <v>204</v>
      </c>
      <c r="N104" s="47">
        <v>146</v>
      </c>
      <c r="O104" s="47">
        <v>171</v>
      </c>
      <c r="P104" s="47">
        <v>202</v>
      </c>
      <c r="Q104" s="47">
        <f t="shared" si="44"/>
        <v>1126</v>
      </c>
      <c r="R104" s="47">
        <f t="shared" si="46"/>
        <v>6</v>
      </c>
      <c r="S104" s="47">
        <f t="shared" si="45"/>
        <v>1126</v>
      </c>
      <c r="T104" s="58">
        <f t="shared" si="31"/>
        <v>187.66666666666666</v>
      </c>
    </row>
    <row r="105" spans="2:20" ht="18" customHeight="1">
      <c r="B105" s="54"/>
      <c r="C105" s="52"/>
      <c r="D105" s="47"/>
      <c r="E105" s="47"/>
      <c r="F105" s="47"/>
      <c r="G105" s="47"/>
      <c r="H105" s="47"/>
      <c r="I105" s="47"/>
      <c r="J105" s="47">
        <f t="shared" si="43"/>
        <v>0</v>
      </c>
      <c r="K105" s="47"/>
      <c r="L105" s="47"/>
      <c r="M105" s="47"/>
      <c r="N105" s="47"/>
      <c r="O105" s="47"/>
      <c r="P105" s="47"/>
      <c r="Q105" s="47">
        <f t="shared" si="44"/>
        <v>0</v>
      </c>
      <c r="R105" s="47">
        <f t="shared" si="46"/>
        <v>0</v>
      </c>
      <c r="S105" s="47">
        <f t="shared" si="45"/>
        <v>0</v>
      </c>
      <c r="T105" s="58">
        <f t="shared" si="31"/>
      </c>
    </row>
    <row r="106" spans="2:20" ht="18" customHeight="1">
      <c r="B106" s="54"/>
      <c r="C106" s="52"/>
      <c r="D106" s="47"/>
      <c r="E106" s="47"/>
      <c r="F106" s="47"/>
      <c r="G106" s="47"/>
      <c r="H106" s="47"/>
      <c r="I106" s="47"/>
      <c r="J106" s="47">
        <f t="shared" si="43"/>
        <v>0</v>
      </c>
      <c r="K106" s="47"/>
      <c r="L106" s="47"/>
      <c r="M106" s="47"/>
      <c r="N106" s="47"/>
      <c r="O106" s="47"/>
      <c r="P106" s="47"/>
      <c r="Q106" s="47">
        <f t="shared" si="44"/>
        <v>0</v>
      </c>
      <c r="R106" s="47">
        <f t="shared" si="46"/>
        <v>0</v>
      </c>
      <c r="S106" s="47">
        <f t="shared" si="45"/>
        <v>0</v>
      </c>
      <c r="T106" s="58">
        <f t="shared" si="31"/>
      </c>
    </row>
    <row r="107" spans="2:20" ht="18" customHeight="1">
      <c r="B107" s="54"/>
      <c r="C107" s="52"/>
      <c r="D107" s="47"/>
      <c r="E107" s="47"/>
      <c r="F107" s="47"/>
      <c r="G107" s="47"/>
      <c r="H107" s="47"/>
      <c r="I107" s="47"/>
      <c r="J107" s="47">
        <f t="shared" si="43"/>
        <v>0</v>
      </c>
      <c r="K107" s="47"/>
      <c r="L107" s="47"/>
      <c r="M107" s="47"/>
      <c r="N107" s="47"/>
      <c r="O107" s="47"/>
      <c r="P107" s="47"/>
      <c r="Q107" s="47">
        <f t="shared" si="44"/>
        <v>0</v>
      </c>
      <c r="R107" s="47">
        <f t="shared" si="46"/>
        <v>0</v>
      </c>
      <c r="S107" s="47">
        <f t="shared" si="45"/>
        <v>0</v>
      </c>
      <c r="T107" s="58">
        <f t="shared" si="31"/>
      </c>
    </row>
    <row r="108" spans="2:20" ht="18" customHeight="1">
      <c r="B108" s="55"/>
      <c r="C108" s="52"/>
      <c r="D108" s="47">
        <f aca="true" t="shared" si="47" ref="D108:Q108">SUM(D99:D107)</f>
        <v>920</v>
      </c>
      <c r="E108" s="47">
        <f t="shared" si="47"/>
        <v>960</v>
      </c>
      <c r="F108" s="47">
        <f t="shared" si="47"/>
        <v>916</v>
      </c>
      <c r="G108" s="47">
        <f t="shared" si="47"/>
        <v>902</v>
      </c>
      <c r="H108" s="47">
        <f t="shared" si="47"/>
        <v>832</v>
      </c>
      <c r="I108" s="47">
        <f t="shared" si="47"/>
        <v>937</v>
      </c>
      <c r="J108" s="47">
        <f t="shared" si="47"/>
        <v>5467</v>
      </c>
      <c r="K108" s="47">
        <f t="shared" si="47"/>
        <v>835</v>
      </c>
      <c r="L108" s="47">
        <f t="shared" si="47"/>
        <v>1045</v>
      </c>
      <c r="M108" s="47">
        <f t="shared" si="47"/>
        <v>1065</v>
      </c>
      <c r="N108" s="47">
        <f t="shared" si="47"/>
        <v>896</v>
      </c>
      <c r="O108" s="47">
        <f t="shared" si="47"/>
        <v>912</v>
      </c>
      <c r="P108" s="47">
        <f t="shared" si="47"/>
        <v>854</v>
      </c>
      <c r="Q108" s="47">
        <f t="shared" si="47"/>
        <v>5607</v>
      </c>
      <c r="R108" s="47">
        <f>SUM(R99:R107)</f>
        <v>60</v>
      </c>
      <c r="S108" s="79">
        <f t="shared" si="45"/>
        <v>11074</v>
      </c>
      <c r="T108" s="80">
        <f t="shared" si="31"/>
        <v>184.56666666666666</v>
      </c>
    </row>
    <row r="109" spans="2:20" ht="18" customHeight="1">
      <c r="B109" s="32" t="s">
        <v>8</v>
      </c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65"/>
      <c r="T109" s="57">
        <f t="shared" si="31"/>
      </c>
    </row>
    <row r="110" spans="2:20" ht="18" customHeight="1">
      <c r="B110" s="53" t="s">
        <v>21</v>
      </c>
      <c r="C110" s="46" t="s">
        <v>22</v>
      </c>
      <c r="D110" s="47" t="s">
        <v>23</v>
      </c>
      <c r="E110" s="47" t="s">
        <v>24</v>
      </c>
      <c r="F110" s="47" t="s">
        <v>25</v>
      </c>
      <c r="G110" s="47" t="s">
        <v>26</v>
      </c>
      <c r="H110" s="47" t="s">
        <v>27</v>
      </c>
      <c r="I110" s="47" t="s">
        <v>28</v>
      </c>
      <c r="J110" s="47" t="s">
        <v>29</v>
      </c>
      <c r="K110" s="47" t="s">
        <v>30</v>
      </c>
      <c r="L110" s="47" t="s">
        <v>31</v>
      </c>
      <c r="M110" s="47" t="s">
        <v>32</v>
      </c>
      <c r="N110" s="47" t="s">
        <v>33</v>
      </c>
      <c r="O110" s="47" t="s">
        <v>34</v>
      </c>
      <c r="P110" s="47" t="s">
        <v>35</v>
      </c>
      <c r="Q110" s="47" t="s">
        <v>17</v>
      </c>
      <c r="R110" s="47"/>
      <c r="S110" s="47" t="s">
        <v>36</v>
      </c>
      <c r="T110" s="58"/>
    </row>
    <row r="111" spans="2:20" ht="18" customHeight="1">
      <c r="B111" s="54">
        <v>270104</v>
      </c>
      <c r="C111" s="52" t="s">
        <v>83</v>
      </c>
      <c r="D111" s="47">
        <v>152</v>
      </c>
      <c r="E111" s="47">
        <v>196</v>
      </c>
      <c r="F111" s="47">
        <v>142</v>
      </c>
      <c r="G111" s="47">
        <v>137</v>
      </c>
      <c r="H111" s="47"/>
      <c r="I111" s="47"/>
      <c r="J111" s="47">
        <f aca="true" t="shared" si="48" ref="J111:J119">SUM(D111:I111)</f>
        <v>627</v>
      </c>
      <c r="K111" s="47"/>
      <c r="L111" s="47"/>
      <c r="M111" s="47"/>
      <c r="N111" s="47"/>
      <c r="O111" s="47"/>
      <c r="P111" s="47"/>
      <c r="Q111" s="47">
        <f aca="true" t="shared" si="49" ref="Q111:Q119">SUM(K111:P111)</f>
        <v>0</v>
      </c>
      <c r="R111" s="47">
        <f>COUNT(D111:I111,K111:P111)</f>
        <v>4</v>
      </c>
      <c r="S111" s="47">
        <f aca="true" t="shared" si="50" ref="S111:S120">SUM(J111+Q111)</f>
        <v>627</v>
      </c>
      <c r="T111" s="58">
        <f t="shared" si="31"/>
        <v>156.75</v>
      </c>
    </row>
    <row r="112" spans="2:20" ht="18" customHeight="1">
      <c r="B112" s="54">
        <v>270121</v>
      </c>
      <c r="C112" s="52" t="s">
        <v>164</v>
      </c>
      <c r="D112" s="47">
        <v>126</v>
      </c>
      <c r="E112" s="47">
        <v>194</v>
      </c>
      <c r="F112" s="47">
        <v>160</v>
      </c>
      <c r="G112" s="47">
        <v>148</v>
      </c>
      <c r="H112" s="47">
        <v>131</v>
      </c>
      <c r="I112" s="47">
        <v>187</v>
      </c>
      <c r="J112" s="47">
        <f t="shared" si="48"/>
        <v>946</v>
      </c>
      <c r="K112" s="47">
        <v>199</v>
      </c>
      <c r="L112" s="47">
        <v>232</v>
      </c>
      <c r="M112" s="47">
        <v>200</v>
      </c>
      <c r="N112" s="47">
        <v>136</v>
      </c>
      <c r="O112" s="47">
        <v>181</v>
      </c>
      <c r="P112" s="47">
        <v>190</v>
      </c>
      <c r="Q112" s="47">
        <f t="shared" si="49"/>
        <v>1138</v>
      </c>
      <c r="R112" s="47">
        <f aca="true" t="shared" si="51" ref="R112:R119">COUNT(D112:I112,K112:P112)</f>
        <v>12</v>
      </c>
      <c r="S112" s="47">
        <f t="shared" si="50"/>
        <v>2084</v>
      </c>
      <c r="T112" s="58">
        <f t="shared" si="31"/>
        <v>173.66666666666666</v>
      </c>
    </row>
    <row r="113" spans="2:20" ht="18" customHeight="1">
      <c r="B113" s="54">
        <v>270127</v>
      </c>
      <c r="C113" s="52" t="s">
        <v>87</v>
      </c>
      <c r="D113" s="47">
        <v>147</v>
      </c>
      <c r="E113" s="47">
        <v>139</v>
      </c>
      <c r="F113" s="47">
        <v>148</v>
      </c>
      <c r="G113" s="47">
        <v>168</v>
      </c>
      <c r="H113" s="47">
        <v>96</v>
      </c>
      <c r="I113" s="47">
        <v>163</v>
      </c>
      <c r="J113" s="47">
        <f t="shared" si="48"/>
        <v>861</v>
      </c>
      <c r="K113" s="47">
        <v>194</v>
      </c>
      <c r="L113" s="47">
        <v>175</v>
      </c>
      <c r="M113" s="47">
        <v>164</v>
      </c>
      <c r="N113" s="47">
        <v>152</v>
      </c>
      <c r="O113" s="47">
        <v>159</v>
      </c>
      <c r="P113" s="47">
        <v>154</v>
      </c>
      <c r="Q113" s="47">
        <f t="shared" si="49"/>
        <v>998</v>
      </c>
      <c r="R113" s="47">
        <f t="shared" si="51"/>
        <v>12</v>
      </c>
      <c r="S113" s="47">
        <f t="shared" si="50"/>
        <v>1859</v>
      </c>
      <c r="T113" s="58">
        <f t="shared" si="31"/>
        <v>154.91666666666666</v>
      </c>
    </row>
    <row r="114" spans="2:20" ht="18" customHeight="1">
      <c r="B114" s="54">
        <v>270139</v>
      </c>
      <c r="C114" s="52" t="s">
        <v>84</v>
      </c>
      <c r="D114" s="47">
        <v>195</v>
      </c>
      <c r="E114" s="47">
        <v>176</v>
      </c>
      <c r="F114" s="47">
        <v>207</v>
      </c>
      <c r="G114" s="47">
        <v>171</v>
      </c>
      <c r="H114" s="47">
        <v>173</v>
      </c>
      <c r="I114" s="47">
        <v>171</v>
      </c>
      <c r="J114" s="47">
        <f t="shared" si="48"/>
        <v>1093</v>
      </c>
      <c r="K114" s="47">
        <v>180</v>
      </c>
      <c r="L114" s="47">
        <v>169</v>
      </c>
      <c r="M114" s="47">
        <v>168</v>
      </c>
      <c r="N114" s="47">
        <v>183</v>
      </c>
      <c r="O114" s="47">
        <v>129</v>
      </c>
      <c r="P114" s="47">
        <v>123</v>
      </c>
      <c r="Q114" s="47">
        <f t="shared" si="49"/>
        <v>952</v>
      </c>
      <c r="R114" s="47">
        <f t="shared" si="51"/>
        <v>12</v>
      </c>
      <c r="S114" s="47">
        <f t="shared" si="50"/>
        <v>2045</v>
      </c>
      <c r="T114" s="58">
        <f t="shared" si="31"/>
        <v>170.41666666666666</v>
      </c>
    </row>
    <row r="115" spans="2:20" ht="18" customHeight="1">
      <c r="B115" s="54">
        <v>270101</v>
      </c>
      <c r="C115" s="52" t="s">
        <v>85</v>
      </c>
      <c r="D115" s="47">
        <v>142</v>
      </c>
      <c r="E115" s="47">
        <v>149</v>
      </c>
      <c r="F115" s="47">
        <v>166</v>
      </c>
      <c r="G115" s="47">
        <v>161</v>
      </c>
      <c r="H115" s="47">
        <v>190</v>
      </c>
      <c r="I115" s="47">
        <v>132</v>
      </c>
      <c r="J115" s="47">
        <f t="shared" si="48"/>
        <v>940</v>
      </c>
      <c r="K115" s="47"/>
      <c r="L115" s="47"/>
      <c r="M115" s="47"/>
      <c r="N115" s="47"/>
      <c r="O115" s="47"/>
      <c r="P115" s="47"/>
      <c r="Q115" s="47">
        <f t="shared" si="49"/>
        <v>0</v>
      </c>
      <c r="R115" s="47">
        <f t="shared" si="51"/>
        <v>6</v>
      </c>
      <c r="S115" s="47">
        <f t="shared" si="50"/>
        <v>940</v>
      </c>
      <c r="T115" s="58">
        <f t="shared" si="31"/>
        <v>156.66666666666666</v>
      </c>
    </row>
    <row r="116" spans="2:20" ht="18" customHeight="1">
      <c r="B116" s="54">
        <v>270102</v>
      </c>
      <c r="C116" s="52" t="s">
        <v>86</v>
      </c>
      <c r="D116" s="47"/>
      <c r="E116" s="47"/>
      <c r="F116" s="47"/>
      <c r="G116" s="47"/>
      <c r="H116" s="47">
        <v>145</v>
      </c>
      <c r="I116" s="47">
        <v>187</v>
      </c>
      <c r="J116" s="47">
        <f t="shared" si="48"/>
        <v>332</v>
      </c>
      <c r="K116" s="47"/>
      <c r="L116" s="47"/>
      <c r="M116" s="47"/>
      <c r="N116" s="47"/>
      <c r="O116" s="47"/>
      <c r="P116" s="47"/>
      <c r="Q116" s="47">
        <f t="shared" si="49"/>
        <v>0</v>
      </c>
      <c r="R116" s="47">
        <f t="shared" si="51"/>
        <v>2</v>
      </c>
      <c r="S116" s="47">
        <f t="shared" si="50"/>
        <v>332</v>
      </c>
      <c r="T116" s="58">
        <f t="shared" si="31"/>
        <v>166</v>
      </c>
    </row>
    <row r="117" spans="2:20" ht="18" customHeight="1">
      <c r="B117" s="54">
        <v>270119</v>
      </c>
      <c r="C117" s="52" t="s">
        <v>178</v>
      </c>
      <c r="D117" s="47"/>
      <c r="E117" s="47"/>
      <c r="F117" s="47"/>
      <c r="G117" s="47"/>
      <c r="H117" s="47"/>
      <c r="I117" s="47"/>
      <c r="J117" s="47">
        <f t="shared" si="48"/>
        <v>0</v>
      </c>
      <c r="K117" s="47">
        <v>120</v>
      </c>
      <c r="L117" s="47">
        <v>151</v>
      </c>
      <c r="M117" s="47">
        <v>167</v>
      </c>
      <c r="N117" s="47">
        <v>130</v>
      </c>
      <c r="O117" s="47">
        <v>145</v>
      </c>
      <c r="P117" s="47">
        <v>147</v>
      </c>
      <c r="Q117" s="47">
        <f t="shared" si="49"/>
        <v>860</v>
      </c>
      <c r="R117" s="47">
        <f t="shared" si="51"/>
        <v>6</v>
      </c>
      <c r="S117" s="47">
        <f t="shared" si="50"/>
        <v>860</v>
      </c>
      <c r="T117" s="58">
        <f t="shared" si="31"/>
        <v>143.33333333333334</v>
      </c>
    </row>
    <row r="118" spans="2:20" ht="18" customHeight="1">
      <c r="B118" s="54">
        <v>270108</v>
      </c>
      <c r="C118" s="52" t="s">
        <v>175</v>
      </c>
      <c r="D118" s="47"/>
      <c r="E118" s="47"/>
      <c r="F118" s="47"/>
      <c r="G118" s="47"/>
      <c r="H118" s="47"/>
      <c r="I118" s="47"/>
      <c r="J118" s="47">
        <f t="shared" si="48"/>
        <v>0</v>
      </c>
      <c r="K118" s="47">
        <v>168</v>
      </c>
      <c r="L118" s="47">
        <v>204</v>
      </c>
      <c r="M118" s="47">
        <v>206</v>
      </c>
      <c r="N118" s="47">
        <v>182</v>
      </c>
      <c r="O118" s="47">
        <v>154</v>
      </c>
      <c r="P118" s="47">
        <v>171</v>
      </c>
      <c r="Q118" s="47">
        <f t="shared" si="49"/>
        <v>1085</v>
      </c>
      <c r="R118" s="47">
        <f t="shared" si="51"/>
        <v>6</v>
      </c>
      <c r="S118" s="47">
        <f t="shared" si="50"/>
        <v>1085</v>
      </c>
      <c r="T118" s="58">
        <f t="shared" si="31"/>
        <v>180.83333333333334</v>
      </c>
    </row>
    <row r="119" spans="2:20" ht="18" customHeight="1">
      <c r="B119" s="54"/>
      <c r="C119" s="52"/>
      <c r="D119" s="47"/>
      <c r="E119" s="47"/>
      <c r="F119" s="47"/>
      <c r="G119" s="47"/>
      <c r="H119" s="47"/>
      <c r="I119" s="47"/>
      <c r="J119" s="47">
        <f t="shared" si="48"/>
        <v>0</v>
      </c>
      <c r="K119" s="47"/>
      <c r="L119" s="47"/>
      <c r="M119" s="47"/>
      <c r="N119" s="47"/>
      <c r="O119" s="47"/>
      <c r="P119" s="47"/>
      <c r="Q119" s="47">
        <f t="shared" si="49"/>
        <v>0</v>
      </c>
      <c r="R119" s="47">
        <f t="shared" si="51"/>
        <v>0</v>
      </c>
      <c r="S119" s="47">
        <f t="shared" si="50"/>
        <v>0</v>
      </c>
      <c r="T119" s="58">
        <f t="shared" si="31"/>
      </c>
    </row>
    <row r="120" spans="2:20" ht="18" customHeight="1">
      <c r="B120" s="54"/>
      <c r="C120" s="52"/>
      <c r="D120" s="47">
        <f aca="true" t="shared" si="52" ref="D120:Q120">SUM(D111:D119)</f>
        <v>762</v>
      </c>
      <c r="E120" s="47">
        <f t="shared" si="52"/>
        <v>854</v>
      </c>
      <c r="F120" s="47">
        <f t="shared" si="52"/>
        <v>823</v>
      </c>
      <c r="G120" s="47">
        <f t="shared" si="52"/>
        <v>785</v>
      </c>
      <c r="H120" s="47">
        <f t="shared" si="52"/>
        <v>735</v>
      </c>
      <c r="I120" s="47">
        <f t="shared" si="52"/>
        <v>840</v>
      </c>
      <c r="J120" s="47">
        <f t="shared" si="52"/>
        <v>4799</v>
      </c>
      <c r="K120" s="47">
        <f t="shared" si="52"/>
        <v>861</v>
      </c>
      <c r="L120" s="47">
        <f t="shared" si="52"/>
        <v>931</v>
      </c>
      <c r="M120" s="47">
        <f t="shared" si="52"/>
        <v>905</v>
      </c>
      <c r="N120" s="47">
        <f t="shared" si="52"/>
        <v>783</v>
      </c>
      <c r="O120" s="47">
        <f t="shared" si="52"/>
        <v>768</v>
      </c>
      <c r="P120" s="47">
        <f t="shared" si="52"/>
        <v>785</v>
      </c>
      <c r="Q120" s="47">
        <f t="shared" si="52"/>
        <v>5033</v>
      </c>
      <c r="R120" s="47">
        <f>SUM(R111:R119)</f>
        <v>60</v>
      </c>
      <c r="S120" s="79">
        <f t="shared" si="50"/>
        <v>9832</v>
      </c>
      <c r="T120" s="58">
        <f t="shared" si="31"/>
        <v>163.86666666666667</v>
      </c>
    </row>
    <row r="121" spans="2:20" ht="18" customHeight="1">
      <c r="B121" s="32" t="s">
        <v>7</v>
      </c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65"/>
      <c r="T121" s="57">
        <f t="shared" si="31"/>
      </c>
    </row>
    <row r="122" spans="2:20" ht="18" customHeight="1">
      <c r="B122" s="53" t="s">
        <v>21</v>
      </c>
      <c r="C122" s="46" t="s">
        <v>22</v>
      </c>
      <c r="D122" s="47" t="s">
        <v>23</v>
      </c>
      <c r="E122" s="47" t="s">
        <v>24</v>
      </c>
      <c r="F122" s="47" t="s">
        <v>25</v>
      </c>
      <c r="G122" s="47" t="s">
        <v>26</v>
      </c>
      <c r="H122" s="47" t="s">
        <v>27</v>
      </c>
      <c r="I122" s="47" t="s">
        <v>28</v>
      </c>
      <c r="J122" s="47" t="s">
        <v>29</v>
      </c>
      <c r="K122" s="47" t="s">
        <v>30</v>
      </c>
      <c r="L122" s="47" t="s">
        <v>31</v>
      </c>
      <c r="M122" s="47" t="s">
        <v>32</v>
      </c>
      <c r="N122" s="47" t="s">
        <v>33</v>
      </c>
      <c r="O122" s="47" t="s">
        <v>34</v>
      </c>
      <c r="P122" s="47" t="s">
        <v>35</v>
      </c>
      <c r="Q122" s="47" t="s">
        <v>17</v>
      </c>
      <c r="R122" s="47"/>
      <c r="S122" s="47" t="s">
        <v>36</v>
      </c>
      <c r="T122" s="58"/>
    </row>
    <row r="123" spans="2:20" ht="18" customHeight="1">
      <c r="B123" s="54">
        <v>151106</v>
      </c>
      <c r="C123" s="52" t="s">
        <v>93</v>
      </c>
      <c r="D123" s="47">
        <v>161</v>
      </c>
      <c r="E123" s="47">
        <v>191</v>
      </c>
      <c r="F123" s="47">
        <v>185</v>
      </c>
      <c r="G123" s="47">
        <v>197</v>
      </c>
      <c r="H123" s="47">
        <v>181</v>
      </c>
      <c r="I123" s="47">
        <v>158</v>
      </c>
      <c r="J123" s="47">
        <f aca="true" t="shared" si="53" ref="J123:J131">SUM(D123:I123)</f>
        <v>1073</v>
      </c>
      <c r="K123" s="47">
        <v>179</v>
      </c>
      <c r="L123" s="47">
        <v>176</v>
      </c>
      <c r="M123" s="47">
        <v>172</v>
      </c>
      <c r="N123" s="47">
        <v>179</v>
      </c>
      <c r="O123" s="47">
        <v>193</v>
      </c>
      <c r="P123" s="47">
        <v>145</v>
      </c>
      <c r="Q123" s="47">
        <f aca="true" t="shared" si="54" ref="Q123:Q131">SUM(K123:P123)</f>
        <v>1044</v>
      </c>
      <c r="R123" s="47">
        <f>COUNT(D123:I123,K123:P123)</f>
        <v>12</v>
      </c>
      <c r="S123" s="47">
        <f aca="true" t="shared" si="55" ref="S123:S132">SUM(J123+Q123)</f>
        <v>2117</v>
      </c>
      <c r="T123" s="58">
        <f t="shared" si="31"/>
        <v>176.41666666666666</v>
      </c>
    </row>
    <row r="124" spans="2:20" ht="18" customHeight="1">
      <c r="B124" s="54">
        <v>150608</v>
      </c>
      <c r="C124" s="52" t="s">
        <v>152</v>
      </c>
      <c r="D124" s="47">
        <v>222</v>
      </c>
      <c r="E124" s="47">
        <v>169</v>
      </c>
      <c r="F124" s="47">
        <v>192</v>
      </c>
      <c r="G124" s="47">
        <v>188</v>
      </c>
      <c r="H124" s="47">
        <v>180</v>
      </c>
      <c r="I124" s="47">
        <v>179</v>
      </c>
      <c r="J124" s="47">
        <f t="shared" si="53"/>
        <v>1130</v>
      </c>
      <c r="K124" s="47">
        <v>211</v>
      </c>
      <c r="L124" s="47">
        <v>169</v>
      </c>
      <c r="M124" s="47">
        <v>205</v>
      </c>
      <c r="N124" s="47">
        <v>183</v>
      </c>
      <c r="O124" s="47">
        <v>162</v>
      </c>
      <c r="P124" s="47">
        <v>167</v>
      </c>
      <c r="Q124" s="47">
        <f t="shared" si="54"/>
        <v>1097</v>
      </c>
      <c r="R124" s="47">
        <f aca="true" t="shared" si="56" ref="R124:R131">COUNT(D124:I124,K124:P124)</f>
        <v>12</v>
      </c>
      <c r="S124" s="47">
        <f t="shared" si="55"/>
        <v>2227</v>
      </c>
      <c r="T124" s="58">
        <f t="shared" si="31"/>
        <v>185.58333333333334</v>
      </c>
    </row>
    <row r="125" spans="2:20" ht="18" customHeight="1">
      <c r="B125" s="54">
        <v>150830</v>
      </c>
      <c r="C125" s="52" t="s">
        <v>153</v>
      </c>
      <c r="D125" s="47">
        <v>182</v>
      </c>
      <c r="E125" s="47">
        <v>179</v>
      </c>
      <c r="F125" s="47">
        <v>190</v>
      </c>
      <c r="G125" s="47">
        <v>158</v>
      </c>
      <c r="H125" s="47">
        <v>156</v>
      </c>
      <c r="I125" s="47">
        <v>169</v>
      </c>
      <c r="J125" s="47">
        <f t="shared" si="53"/>
        <v>1034</v>
      </c>
      <c r="K125" s="47"/>
      <c r="L125" s="47"/>
      <c r="M125" s="47"/>
      <c r="N125" s="47">
        <v>192</v>
      </c>
      <c r="O125" s="47">
        <v>189</v>
      </c>
      <c r="P125" s="47">
        <v>200</v>
      </c>
      <c r="Q125" s="47">
        <f t="shared" si="54"/>
        <v>581</v>
      </c>
      <c r="R125" s="47">
        <f t="shared" si="56"/>
        <v>9</v>
      </c>
      <c r="S125" s="47">
        <f t="shared" si="55"/>
        <v>1615</v>
      </c>
      <c r="T125" s="58">
        <f t="shared" si="31"/>
        <v>179.44444444444446</v>
      </c>
    </row>
    <row r="126" spans="2:20" ht="18" customHeight="1">
      <c r="B126" s="54">
        <v>151108</v>
      </c>
      <c r="C126" s="52" t="s">
        <v>154</v>
      </c>
      <c r="D126" s="47">
        <v>191</v>
      </c>
      <c r="E126" s="47">
        <v>171</v>
      </c>
      <c r="F126" s="47">
        <v>129</v>
      </c>
      <c r="G126" s="47"/>
      <c r="H126" s="47"/>
      <c r="I126" s="47"/>
      <c r="J126" s="47">
        <f t="shared" si="53"/>
        <v>491</v>
      </c>
      <c r="K126" s="47">
        <v>177</v>
      </c>
      <c r="L126" s="47">
        <v>196</v>
      </c>
      <c r="M126" s="47">
        <v>184</v>
      </c>
      <c r="N126" s="47">
        <v>176</v>
      </c>
      <c r="O126" s="47">
        <v>191</v>
      </c>
      <c r="P126" s="47">
        <v>180</v>
      </c>
      <c r="Q126" s="47">
        <f t="shared" si="54"/>
        <v>1104</v>
      </c>
      <c r="R126" s="47">
        <f t="shared" si="56"/>
        <v>9</v>
      </c>
      <c r="S126" s="47">
        <f t="shared" si="55"/>
        <v>1595</v>
      </c>
      <c r="T126" s="58">
        <f t="shared" si="31"/>
        <v>177.22222222222223</v>
      </c>
    </row>
    <row r="127" spans="2:20" ht="18" customHeight="1">
      <c r="B127" s="54">
        <v>150617</v>
      </c>
      <c r="C127" s="52" t="s">
        <v>92</v>
      </c>
      <c r="D127" s="47">
        <v>152</v>
      </c>
      <c r="E127" s="47">
        <v>202</v>
      </c>
      <c r="F127" s="47">
        <v>174</v>
      </c>
      <c r="G127" s="47">
        <v>200</v>
      </c>
      <c r="H127" s="47">
        <v>182</v>
      </c>
      <c r="I127" s="47">
        <v>179</v>
      </c>
      <c r="J127" s="47">
        <f t="shared" si="53"/>
        <v>1089</v>
      </c>
      <c r="K127" s="47">
        <v>176</v>
      </c>
      <c r="L127" s="47">
        <v>188</v>
      </c>
      <c r="M127" s="47">
        <v>191</v>
      </c>
      <c r="N127" s="47">
        <v>197</v>
      </c>
      <c r="O127" s="47">
        <v>172</v>
      </c>
      <c r="P127" s="47">
        <v>231</v>
      </c>
      <c r="Q127" s="47">
        <f t="shared" si="54"/>
        <v>1155</v>
      </c>
      <c r="R127" s="47">
        <f t="shared" si="56"/>
        <v>12</v>
      </c>
      <c r="S127" s="47">
        <f t="shared" si="55"/>
        <v>2244</v>
      </c>
      <c r="T127" s="58">
        <f t="shared" si="31"/>
        <v>187</v>
      </c>
    </row>
    <row r="128" spans="2:20" ht="18" customHeight="1">
      <c r="B128" s="54">
        <v>150715</v>
      </c>
      <c r="C128" s="52" t="s">
        <v>91</v>
      </c>
      <c r="D128" s="47"/>
      <c r="E128" s="47"/>
      <c r="F128" s="47"/>
      <c r="G128" s="47">
        <v>189</v>
      </c>
      <c r="H128" s="47">
        <v>177</v>
      </c>
      <c r="I128" s="47">
        <v>153</v>
      </c>
      <c r="J128" s="47">
        <f t="shared" si="53"/>
        <v>519</v>
      </c>
      <c r="K128" s="47">
        <v>154</v>
      </c>
      <c r="L128" s="47">
        <v>160</v>
      </c>
      <c r="M128" s="47">
        <v>192</v>
      </c>
      <c r="N128" s="47"/>
      <c r="O128" s="47"/>
      <c r="P128" s="47"/>
      <c r="Q128" s="47">
        <f t="shared" si="54"/>
        <v>506</v>
      </c>
      <c r="R128" s="47">
        <f t="shared" si="56"/>
        <v>6</v>
      </c>
      <c r="S128" s="47">
        <f t="shared" si="55"/>
        <v>1025</v>
      </c>
      <c r="T128" s="58">
        <f t="shared" si="31"/>
        <v>170.83333333333334</v>
      </c>
    </row>
    <row r="129" spans="2:20" ht="18" customHeight="1">
      <c r="B129" s="54"/>
      <c r="C129" s="52"/>
      <c r="D129" s="47"/>
      <c r="E129" s="47"/>
      <c r="F129" s="47"/>
      <c r="G129" s="47"/>
      <c r="H129" s="47"/>
      <c r="I129" s="47"/>
      <c r="J129" s="47">
        <f t="shared" si="53"/>
        <v>0</v>
      </c>
      <c r="K129" s="47"/>
      <c r="L129" s="47"/>
      <c r="M129" s="47"/>
      <c r="N129" s="47"/>
      <c r="O129" s="47"/>
      <c r="P129" s="47"/>
      <c r="Q129" s="47">
        <f t="shared" si="54"/>
        <v>0</v>
      </c>
      <c r="R129" s="47">
        <f t="shared" si="56"/>
        <v>0</v>
      </c>
      <c r="S129" s="47">
        <f t="shared" si="55"/>
        <v>0</v>
      </c>
      <c r="T129" s="58">
        <f t="shared" si="31"/>
      </c>
    </row>
    <row r="130" spans="2:20" ht="18" customHeight="1">
      <c r="B130" s="54"/>
      <c r="C130" s="52"/>
      <c r="D130" s="47"/>
      <c r="E130" s="47"/>
      <c r="F130" s="47"/>
      <c r="G130" s="47"/>
      <c r="H130" s="47"/>
      <c r="I130" s="47"/>
      <c r="J130" s="47">
        <f t="shared" si="53"/>
        <v>0</v>
      </c>
      <c r="K130" s="47"/>
      <c r="L130" s="47"/>
      <c r="M130" s="47"/>
      <c r="N130" s="47"/>
      <c r="O130" s="47"/>
      <c r="P130" s="47"/>
      <c r="Q130" s="47">
        <f t="shared" si="54"/>
        <v>0</v>
      </c>
      <c r="R130" s="47">
        <f t="shared" si="56"/>
        <v>0</v>
      </c>
      <c r="S130" s="47">
        <f t="shared" si="55"/>
        <v>0</v>
      </c>
      <c r="T130" s="58">
        <f t="shared" si="31"/>
      </c>
    </row>
    <row r="131" spans="2:20" ht="18" customHeight="1">
      <c r="B131" s="54"/>
      <c r="C131" s="52"/>
      <c r="D131" s="47"/>
      <c r="E131" s="47"/>
      <c r="F131" s="47"/>
      <c r="G131" s="47"/>
      <c r="H131" s="47"/>
      <c r="I131" s="47"/>
      <c r="J131" s="47">
        <f t="shared" si="53"/>
        <v>0</v>
      </c>
      <c r="K131" s="47"/>
      <c r="L131" s="47"/>
      <c r="M131" s="47"/>
      <c r="N131" s="47"/>
      <c r="O131" s="47"/>
      <c r="P131" s="47"/>
      <c r="Q131" s="47">
        <f t="shared" si="54"/>
        <v>0</v>
      </c>
      <c r="R131" s="47">
        <f t="shared" si="56"/>
        <v>0</v>
      </c>
      <c r="S131" s="47">
        <f t="shared" si="55"/>
        <v>0</v>
      </c>
      <c r="T131" s="58">
        <f t="shared" si="31"/>
      </c>
    </row>
    <row r="132" spans="2:20" ht="18" customHeight="1">
      <c r="B132" s="54"/>
      <c r="C132" s="52"/>
      <c r="D132" s="47">
        <f aca="true" t="shared" si="57" ref="D132:Q132">SUM(D123:D131)</f>
        <v>908</v>
      </c>
      <c r="E132" s="47">
        <f t="shared" si="57"/>
        <v>912</v>
      </c>
      <c r="F132" s="47">
        <f t="shared" si="57"/>
        <v>870</v>
      </c>
      <c r="G132" s="47">
        <f t="shared" si="57"/>
        <v>932</v>
      </c>
      <c r="H132" s="47">
        <f t="shared" si="57"/>
        <v>876</v>
      </c>
      <c r="I132" s="47">
        <f t="shared" si="57"/>
        <v>838</v>
      </c>
      <c r="J132" s="47">
        <f t="shared" si="57"/>
        <v>5336</v>
      </c>
      <c r="K132" s="47">
        <f t="shared" si="57"/>
        <v>897</v>
      </c>
      <c r="L132" s="47">
        <f t="shared" si="57"/>
        <v>889</v>
      </c>
      <c r="M132" s="47">
        <f t="shared" si="57"/>
        <v>944</v>
      </c>
      <c r="N132" s="47">
        <f t="shared" si="57"/>
        <v>927</v>
      </c>
      <c r="O132" s="47">
        <f t="shared" si="57"/>
        <v>907</v>
      </c>
      <c r="P132" s="47">
        <f t="shared" si="57"/>
        <v>923</v>
      </c>
      <c r="Q132" s="47">
        <f t="shared" si="57"/>
        <v>5487</v>
      </c>
      <c r="R132" s="47">
        <f>SUM(R123:R131)</f>
        <v>60</v>
      </c>
      <c r="S132" s="79">
        <f t="shared" si="55"/>
        <v>10823</v>
      </c>
      <c r="T132" s="80">
        <f>IF(S132&lt;1,"",S132/R132)</f>
        <v>180.38333333333333</v>
      </c>
    </row>
    <row r="133" spans="2:20" ht="18" customHeight="1">
      <c r="B133" s="32" t="s">
        <v>10</v>
      </c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65"/>
      <c r="T133" s="57">
        <f aca="true" t="shared" si="58" ref="T133:T169">IF(S133&lt;1,"",S133/R133)</f>
      </c>
    </row>
    <row r="134" spans="2:20" ht="18" customHeight="1">
      <c r="B134" s="53" t="s">
        <v>21</v>
      </c>
      <c r="C134" s="46" t="s">
        <v>22</v>
      </c>
      <c r="D134" s="47" t="s">
        <v>23</v>
      </c>
      <c r="E134" s="47" t="s">
        <v>24</v>
      </c>
      <c r="F134" s="47" t="s">
        <v>25</v>
      </c>
      <c r="G134" s="47" t="s">
        <v>26</v>
      </c>
      <c r="H134" s="47" t="s">
        <v>27</v>
      </c>
      <c r="I134" s="47" t="s">
        <v>28</v>
      </c>
      <c r="J134" s="47" t="s">
        <v>29</v>
      </c>
      <c r="K134" s="47" t="s">
        <v>30</v>
      </c>
      <c r="L134" s="47" t="s">
        <v>31</v>
      </c>
      <c r="M134" s="47" t="s">
        <v>32</v>
      </c>
      <c r="N134" s="47" t="s">
        <v>33</v>
      </c>
      <c r="O134" s="47" t="s">
        <v>34</v>
      </c>
      <c r="P134" s="47" t="s">
        <v>35</v>
      </c>
      <c r="Q134" s="47" t="s">
        <v>17</v>
      </c>
      <c r="R134" s="47"/>
      <c r="S134" s="47" t="s">
        <v>36</v>
      </c>
      <c r="T134" s="58"/>
    </row>
    <row r="135" spans="2:20" ht="18" customHeight="1">
      <c r="B135" s="54">
        <v>170203</v>
      </c>
      <c r="C135" s="52" t="s">
        <v>182</v>
      </c>
      <c r="D135" s="47">
        <v>188</v>
      </c>
      <c r="E135" s="47">
        <v>185</v>
      </c>
      <c r="F135" s="47">
        <v>138</v>
      </c>
      <c r="G135" s="47">
        <v>187</v>
      </c>
      <c r="H135" s="47">
        <v>165</v>
      </c>
      <c r="I135" s="47">
        <v>179</v>
      </c>
      <c r="J135" s="47">
        <f aca="true" t="shared" si="59" ref="J135:J143">SUM(D135:I135)</f>
        <v>1042</v>
      </c>
      <c r="K135" s="47">
        <v>195</v>
      </c>
      <c r="L135" s="47">
        <v>163</v>
      </c>
      <c r="M135" s="47">
        <v>182</v>
      </c>
      <c r="N135" s="47">
        <v>226</v>
      </c>
      <c r="O135" s="47">
        <v>186</v>
      </c>
      <c r="P135" s="47">
        <v>181</v>
      </c>
      <c r="Q135" s="47">
        <f aca="true" t="shared" si="60" ref="Q135:Q143">SUM(K135:P135)</f>
        <v>1133</v>
      </c>
      <c r="R135" s="47">
        <f>COUNT(D135:I135,K135:P135)</f>
        <v>12</v>
      </c>
      <c r="S135" s="47">
        <f aca="true" t="shared" si="61" ref="S135:S144">SUM(J135+Q135)</f>
        <v>2175</v>
      </c>
      <c r="T135" s="58">
        <f t="shared" si="58"/>
        <v>181.25</v>
      </c>
    </row>
    <row r="136" spans="2:20" ht="18" customHeight="1">
      <c r="B136" s="54">
        <v>170210</v>
      </c>
      <c r="C136" s="52" t="s">
        <v>94</v>
      </c>
      <c r="D136" s="47">
        <v>147</v>
      </c>
      <c r="E136" s="47">
        <v>225</v>
      </c>
      <c r="F136" s="47">
        <v>191</v>
      </c>
      <c r="G136" s="47">
        <v>244</v>
      </c>
      <c r="H136" s="47">
        <v>174</v>
      </c>
      <c r="I136" s="47">
        <v>166</v>
      </c>
      <c r="J136" s="47">
        <f t="shared" si="59"/>
        <v>1147</v>
      </c>
      <c r="K136" s="47">
        <v>201</v>
      </c>
      <c r="L136" s="47">
        <v>211</v>
      </c>
      <c r="M136" s="47">
        <v>192</v>
      </c>
      <c r="N136" s="47">
        <v>174</v>
      </c>
      <c r="O136" s="47">
        <v>265</v>
      </c>
      <c r="P136" s="47">
        <v>236</v>
      </c>
      <c r="Q136" s="47">
        <f t="shared" si="60"/>
        <v>1279</v>
      </c>
      <c r="R136" s="47">
        <f aca="true" t="shared" si="62" ref="R136:R143">COUNT(D136:I136,K136:P136)</f>
        <v>12</v>
      </c>
      <c r="S136" s="47">
        <f t="shared" si="61"/>
        <v>2426</v>
      </c>
      <c r="T136" s="58">
        <f t="shared" si="58"/>
        <v>202.16666666666666</v>
      </c>
    </row>
    <row r="137" spans="2:20" ht="18" customHeight="1">
      <c r="B137" s="54">
        <v>170217</v>
      </c>
      <c r="C137" s="52" t="s">
        <v>150</v>
      </c>
      <c r="D137" s="47">
        <v>178</v>
      </c>
      <c r="E137" s="47">
        <v>194</v>
      </c>
      <c r="F137" s="47">
        <v>189</v>
      </c>
      <c r="G137" s="47">
        <v>163</v>
      </c>
      <c r="H137" s="47">
        <v>182</v>
      </c>
      <c r="I137" s="47">
        <v>188</v>
      </c>
      <c r="J137" s="47">
        <f t="shared" si="59"/>
        <v>1094</v>
      </c>
      <c r="K137" s="47">
        <v>179</v>
      </c>
      <c r="L137" s="47">
        <v>224</v>
      </c>
      <c r="M137" s="47">
        <v>183</v>
      </c>
      <c r="N137" s="47">
        <v>160</v>
      </c>
      <c r="O137" s="47">
        <v>169</v>
      </c>
      <c r="P137" s="47">
        <v>122</v>
      </c>
      <c r="Q137" s="47">
        <f t="shared" si="60"/>
        <v>1037</v>
      </c>
      <c r="R137" s="47">
        <f t="shared" si="62"/>
        <v>12</v>
      </c>
      <c r="S137" s="47">
        <f t="shared" si="61"/>
        <v>2131</v>
      </c>
      <c r="T137" s="58">
        <f t="shared" si="58"/>
        <v>177.58333333333334</v>
      </c>
    </row>
    <row r="138" spans="2:20" ht="18" customHeight="1">
      <c r="B138" s="54">
        <v>170205</v>
      </c>
      <c r="C138" s="52" t="s">
        <v>151</v>
      </c>
      <c r="D138" s="47">
        <v>138</v>
      </c>
      <c r="E138" s="47">
        <v>220</v>
      </c>
      <c r="F138" s="47">
        <v>199</v>
      </c>
      <c r="G138" s="47">
        <v>180</v>
      </c>
      <c r="H138" s="47">
        <v>157</v>
      </c>
      <c r="I138" s="47">
        <v>209</v>
      </c>
      <c r="J138" s="47">
        <f t="shared" si="59"/>
        <v>1103</v>
      </c>
      <c r="K138" s="47">
        <v>192</v>
      </c>
      <c r="L138" s="47">
        <v>189</v>
      </c>
      <c r="M138" s="47">
        <v>204</v>
      </c>
      <c r="N138" s="47">
        <v>148</v>
      </c>
      <c r="O138" s="47">
        <v>156</v>
      </c>
      <c r="P138" s="47">
        <v>171</v>
      </c>
      <c r="Q138" s="47">
        <f t="shared" si="60"/>
        <v>1060</v>
      </c>
      <c r="R138" s="47">
        <f t="shared" si="62"/>
        <v>12</v>
      </c>
      <c r="S138" s="47">
        <f t="shared" si="61"/>
        <v>2163</v>
      </c>
      <c r="T138" s="58">
        <f t="shared" si="58"/>
        <v>180.25</v>
      </c>
    </row>
    <row r="139" spans="2:20" ht="18" customHeight="1">
      <c r="B139" s="54">
        <v>170218</v>
      </c>
      <c r="C139" s="52" t="s">
        <v>95</v>
      </c>
      <c r="D139" s="47">
        <v>191</v>
      </c>
      <c r="E139" s="47">
        <v>193</v>
      </c>
      <c r="F139" s="47">
        <v>146</v>
      </c>
      <c r="G139" s="47">
        <v>190</v>
      </c>
      <c r="H139" s="47">
        <v>149</v>
      </c>
      <c r="I139" s="47">
        <v>188</v>
      </c>
      <c r="J139" s="47">
        <f t="shared" si="59"/>
        <v>1057</v>
      </c>
      <c r="K139" s="47">
        <v>237</v>
      </c>
      <c r="L139" s="47">
        <v>175</v>
      </c>
      <c r="M139" s="47">
        <v>171</v>
      </c>
      <c r="N139" s="47">
        <v>211</v>
      </c>
      <c r="O139" s="47">
        <v>166</v>
      </c>
      <c r="P139" s="47">
        <v>185</v>
      </c>
      <c r="Q139" s="47">
        <f t="shared" si="60"/>
        <v>1145</v>
      </c>
      <c r="R139" s="47">
        <f t="shared" si="62"/>
        <v>12</v>
      </c>
      <c r="S139" s="47">
        <f t="shared" si="61"/>
        <v>2202</v>
      </c>
      <c r="T139" s="58">
        <f t="shared" si="58"/>
        <v>183.5</v>
      </c>
    </row>
    <row r="140" spans="2:20" ht="18" customHeight="1">
      <c r="B140" s="54"/>
      <c r="C140" s="52"/>
      <c r="D140" s="47"/>
      <c r="E140" s="47"/>
      <c r="F140" s="47"/>
      <c r="G140" s="47"/>
      <c r="H140" s="47"/>
      <c r="I140" s="47"/>
      <c r="J140" s="47">
        <f t="shared" si="59"/>
        <v>0</v>
      </c>
      <c r="K140" s="47"/>
      <c r="L140" s="47"/>
      <c r="M140" s="47"/>
      <c r="N140" s="47"/>
      <c r="O140" s="47"/>
      <c r="P140" s="47"/>
      <c r="Q140" s="47">
        <f t="shared" si="60"/>
        <v>0</v>
      </c>
      <c r="R140" s="47">
        <f t="shared" si="62"/>
        <v>0</v>
      </c>
      <c r="S140" s="47">
        <f t="shared" si="61"/>
        <v>0</v>
      </c>
      <c r="T140" s="58">
        <f t="shared" si="58"/>
      </c>
    </row>
    <row r="141" spans="2:20" ht="18" customHeight="1">
      <c r="B141" s="54"/>
      <c r="C141" s="52"/>
      <c r="D141" s="47"/>
      <c r="E141" s="47"/>
      <c r="F141" s="47"/>
      <c r="G141" s="47"/>
      <c r="H141" s="47"/>
      <c r="I141" s="47"/>
      <c r="J141" s="47">
        <f t="shared" si="59"/>
        <v>0</v>
      </c>
      <c r="K141" s="47"/>
      <c r="L141" s="47"/>
      <c r="M141" s="47"/>
      <c r="N141" s="47"/>
      <c r="O141" s="47"/>
      <c r="P141" s="47"/>
      <c r="Q141" s="47">
        <f t="shared" si="60"/>
        <v>0</v>
      </c>
      <c r="R141" s="47">
        <f t="shared" si="62"/>
        <v>0</v>
      </c>
      <c r="S141" s="47">
        <f t="shared" si="61"/>
        <v>0</v>
      </c>
      <c r="T141" s="58">
        <f t="shared" si="58"/>
      </c>
    </row>
    <row r="142" spans="2:20" ht="18" customHeight="1">
      <c r="B142" s="54"/>
      <c r="C142" s="52"/>
      <c r="D142" s="47"/>
      <c r="E142" s="47"/>
      <c r="F142" s="47"/>
      <c r="G142" s="47"/>
      <c r="H142" s="47"/>
      <c r="I142" s="47"/>
      <c r="J142" s="47">
        <f t="shared" si="59"/>
        <v>0</v>
      </c>
      <c r="K142" s="47"/>
      <c r="L142" s="47"/>
      <c r="M142" s="47"/>
      <c r="N142" s="47"/>
      <c r="O142" s="47"/>
      <c r="P142" s="47"/>
      <c r="Q142" s="47">
        <f t="shared" si="60"/>
        <v>0</v>
      </c>
      <c r="R142" s="47">
        <f t="shared" si="62"/>
        <v>0</v>
      </c>
      <c r="S142" s="47">
        <f t="shared" si="61"/>
        <v>0</v>
      </c>
      <c r="T142" s="58">
        <f t="shared" si="58"/>
      </c>
    </row>
    <row r="143" spans="2:20" ht="18" customHeight="1">
      <c r="B143" s="54"/>
      <c r="C143" s="52"/>
      <c r="D143" s="47"/>
      <c r="E143" s="47"/>
      <c r="F143" s="47"/>
      <c r="G143" s="47"/>
      <c r="H143" s="47"/>
      <c r="I143" s="47"/>
      <c r="J143" s="47">
        <f t="shared" si="59"/>
        <v>0</v>
      </c>
      <c r="K143" s="47"/>
      <c r="L143" s="47"/>
      <c r="M143" s="47"/>
      <c r="N143" s="47"/>
      <c r="O143" s="47"/>
      <c r="P143" s="47"/>
      <c r="Q143" s="47">
        <f t="shared" si="60"/>
        <v>0</v>
      </c>
      <c r="R143" s="47">
        <f t="shared" si="62"/>
        <v>0</v>
      </c>
      <c r="S143" s="47">
        <f t="shared" si="61"/>
        <v>0</v>
      </c>
      <c r="T143" s="58">
        <f t="shared" si="58"/>
      </c>
    </row>
    <row r="144" spans="2:20" ht="18" customHeight="1">
      <c r="B144" s="55"/>
      <c r="C144" s="52"/>
      <c r="D144" s="47">
        <f aca="true" t="shared" si="63" ref="D144:Q144">SUM(D135:D143)</f>
        <v>842</v>
      </c>
      <c r="E144" s="47">
        <f t="shared" si="63"/>
        <v>1017</v>
      </c>
      <c r="F144" s="47">
        <f t="shared" si="63"/>
        <v>863</v>
      </c>
      <c r="G144" s="47">
        <f t="shared" si="63"/>
        <v>964</v>
      </c>
      <c r="H144" s="47">
        <f t="shared" si="63"/>
        <v>827</v>
      </c>
      <c r="I144" s="47">
        <f t="shared" si="63"/>
        <v>930</v>
      </c>
      <c r="J144" s="47">
        <f t="shared" si="63"/>
        <v>5443</v>
      </c>
      <c r="K144" s="47">
        <f t="shared" si="63"/>
        <v>1004</v>
      </c>
      <c r="L144" s="47">
        <f t="shared" si="63"/>
        <v>962</v>
      </c>
      <c r="M144" s="47">
        <f t="shared" si="63"/>
        <v>932</v>
      </c>
      <c r="N144" s="47">
        <f t="shared" si="63"/>
        <v>919</v>
      </c>
      <c r="O144" s="47">
        <f t="shared" si="63"/>
        <v>942</v>
      </c>
      <c r="P144" s="47">
        <f t="shared" si="63"/>
        <v>895</v>
      </c>
      <c r="Q144" s="47">
        <f t="shared" si="63"/>
        <v>5654</v>
      </c>
      <c r="R144" s="47">
        <f>SUM(R135:R143)</f>
        <v>60</v>
      </c>
      <c r="S144" s="79">
        <f t="shared" si="61"/>
        <v>11097</v>
      </c>
      <c r="T144" s="80">
        <f t="shared" si="58"/>
        <v>184.95</v>
      </c>
    </row>
    <row r="145" spans="2:20" ht="18" customHeight="1">
      <c r="B145" s="32" t="s">
        <v>100</v>
      </c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65"/>
      <c r="T145" s="57">
        <f t="shared" si="58"/>
      </c>
    </row>
    <row r="146" spans="2:20" ht="18" customHeight="1">
      <c r="B146" s="53" t="s">
        <v>21</v>
      </c>
      <c r="C146" s="46" t="s">
        <v>22</v>
      </c>
      <c r="D146" s="47" t="s">
        <v>23</v>
      </c>
      <c r="E146" s="47" t="s">
        <v>24</v>
      </c>
      <c r="F146" s="47" t="s">
        <v>25</v>
      </c>
      <c r="G146" s="47" t="s">
        <v>26</v>
      </c>
      <c r="H146" s="47" t="s">
        <v>27</v>
      </c>
      <c r="I146" s="47" t="s">
        <v>28</v>
      </c>
      <c r="J146" s="47" t="s">
        <v>29</v>
      </c>
      <c r="K146" s="47" t="s">
        <v>30</v>
      </c>
      <c r="L146" s="47" t="s">
        <v>31</v>
      </c>
      <c r="M146" s="47" t="s">
        <v>32</v>
      </c>
      <c r="N146" s="47" t="s">
        <v>33</v>
      </c>
      <c r="O146" s="47" t="s">
        <v>34</v>
      </c>
      <c r="P146" s="47" t="s">
        <v>35</v>
      </c>
      <c r="Q146" s="47" t="s">
        <v>17</v>
      </c>
      <c r="R146" s="47"/>
      <c r="S146" s="47" t="s">
        <v>36</v>
      </c>
      <c r="T146" s="58"/>
    </row>
    <row r="147" spans="2:20" ht="18" customHeight="1">
      <c r="B147" s="51">
        <v>81036</v>
      </c>
      <c r="C147" s="52" t="s">
        <v>158</v>
      </c>
      <c r="D147" s="47">
        <v>171</v>
      </c>
      <c r="E147" s="47">
        <v>163</v>
      </c>
      <c r="F147" s="47">
        <v>215</v>
      </c>
      <c r="G147" s="47">
        <v>214</v>
      </c>
      <c r="H147" s="47">
        <v>223</v>
      </c>
      <c r="I147" s="47">
        <v>168</v>
      </c>
      <c r="J147" s="47">
        <f aca="true" t="shared" si="64" ref="J147:J155">SUM(D147:I147)</f>
        <v>1154</v>
      </c>
      <c r="K147" s="47">
        <v>209</v>
      </c>
      <c r="L147" s="47">
        <v>164</v>
      </c>
      <c r="M147" s="47">
        <v>178</v>
      </c>
      <c r="N147" s="47">
        <v>203</v>
      </c>
      <c r="O147" s="47">
        <v>247</v>
      </c>
      <c r="P147" s="47">
        <v>176</v>
      </c>
      <c r="Q147" s="47">
        <f aca="true" t="shared" si="65" ref="Q147:Q155">SUM(K147:P147)</f>
        <v>1177</v>
      </c>
      <c r="R147" s="47">
        <f>COUNT(D147:I147,K147:P147)</f>
        <v>12</v>
      </c>
      <c r="S147" s="47">
        <f aca="true" t="shared" si="66" ref="S147:S156">SUM(J147+Q147)</f>
        <v>2331</v>
      </c>
      <c r="T147" s="58">
        <f t="shared" si="58"/>
        <v>194.25</v>
      </c>
    </row>
    <row r="148" spans="2:20" ht="18" customHeight="1">
      <c r="B148" s="51">
        <v>80823</v>
      </c>
      <c r="C148" s="52" t="s">
        <v>159</v>
      </c>
      <c r="D148" s="47">
        <v>216</v>
      </c>
      <c r="E148" s="47">
        <v>187</v>
      </c>
      <c r="F148" s="47">
        <v>174</v>
      </c>
      <c r="G148" s="47">
        <v>175</v>
      </c>
      <c r="H148" s="47">
        <v>173</v>
      </c>
      <c r="I148" s="47">
        <v>175</v>
      </c>
      <c r="J148" s="47">
        <f t="shared" si="64"/>
        <v>1100</v>
      </c>
      <c r="K148" s="47">
        <v>161</v>
      </c>
      <c r="L148" s="47">
        <v>155</v>
      </c>
      <c r="M148" s="47"/>
      <c r="N148" s="47"/>
      <c r="O148" s="47"/>
      <c r="P148" s="47"/>
      <c r="Q148" s="47">
        <f t="shared" si="65"/>
        <v>316</v>
      </c>
      <c r="R148" s="47">
        <f aca="true" t="shared" si="67" ref="R148:R155">COUNT(D148:I148,K148:P148)</f>
        <v>8</v>
      </c>
      <c r="S148" s="47">
        <f t="shared" si="66"/>
        <v>1416</v>
      </c>
      <c r="T148" s="58">
        <f t="shared" si="58"/>
        <v>177</v>
      </c>
    </row>
    <row r="149" spans="2:20" ht="18" customHeight="1">
      <c r="B149" s="51">
        <v>80804</v>
      </c>
      <c r="C149" s="52" t="s">
        <v>160</v>
      </c>
      <c r="D149" s="47">
        <v>158</v>
      </c>
      <c r="E149" s="47">
        <v>218</v>
      </c>
      <c r="F149" s="47">
        <v>228</v>
      </c>
      <c r="G149" s="47">
        <v>222</v>
      </c>
      <c r="H149" s="47">
        <v>202</v>
      </c>
      <c r="I149" s="47">
        <v>224</v>
      </c>
      <c r="J149" s="47">
        <f t="shared" si="64"/>
        <v>1252</v>
      </c>
      <c r="K149" s="47">
        <v>167</v>
      </c>
      <c r="L149" s="47">
        <v>176</v>
      </c>
      <c r="M149" s="47">
        <v>172</v>
      </c>
      <c r="N149" s="47">
        <v>216</v>
      </c>
      <c r="O149" s="47">
        <v>152</v>
      </c>
      <c r="P149" s="47">
        <v>186</v>
      </c>
      <c r="Q149" s="47">
        <f t="shared" si="65"/>
        <v>1069</v>
      </c>
      <c r="R149" s="47">
        <f t="shared" si="67"/>
        <v>12</v>
      </c>
      <c r="S149" s="47">
        <f t="shared" si="66"/>
        <v>2321</v>
      </c>
      <c r="T149" s="58">
        <f t="shared" si="58"/>
        <v>193.41666666666666</v>
      </c>
    </row>
    <row r="150" spans="2:20" ht="18" customHeight="1">
      <c r="B150" s="51">
        <v>80803</v>
      </c>
      <c r="C150" s="52" t="s">
        <v>161</v>
      </c>
      <c r="D150" s="47">
        <v>191</v>
      </c>
      <c r="E150" s="47">
        <v>167</v>
      </c>
      <c r="F150" s="47">
        <v>163</v>
      </c>
      <c r="G150" s="47">
        <v>184</v>
      </c>
      <c r="H150" s="47">
        <v>184</v>
      </c>
      <c r="I150" s="47">
        <v>173</v>
      </c>
      <c r="J150" s="47">
        <f t="shared" si="64"/>
        <v>1062</v>
      </c>
      <c r="K150" s="47">
        <v>207</v>
      </c>
      <c r="L150" s="47">
        <v>204</v>
      </c>
      <c r="M150" s="47">
        <v>214</v>
      </c>
      <c r="N150" s="47">
        <v>227</v>
      </c>
      <c r="O150" s="47">
        <v>180</v>
      </c>
      <c r="P150" s="47">
        <v>164</v>
      </c>
      <c r="Q150" s="47">
        <f t="shared" si="65"/>
        <v>1196</v>
      </c>
      <c r="R150" s="47">
        <f t="shared" si="67"/>
        <v>12</v>
      </c>
      <c r="S150" s="47">
        <f t="shared" si="66"/>
        <v>2258</v>
      </c>
      <c r="T150" s="58">
        <f t="shared" si="58"/>
        <v>188.16666666666666</v>
      </c>
    </row>
    <row r="151" spans="2:20" ht="18" customHeight="1">
      <c r="B151" s="51">
        <v>80808</v>
      </c>
      <c r="C151" s="52" t="s">
        <v>162</v>
      </c>
      <c r="D151" s="47">
        <v>164</v>
      </c>
      <c r="E151" s="47"/>
      <c r="F151" s="47"/>
      <c r="G151" s="47"/>
      <c r="H151" s="47"/>
      <c r="I151" s="47"/>
      <c r="J151" s="47">
        <f t="shared" si="64"/>
        <v>164</v>
      </c>
      <c r="K151" s="47"/>
      <c r="L151" s="47"/>
      <c r="M151" s="47"/>
      <c r="N151" s="47"/>
      <c r="O151" s="47"/>
      <c r="P151" s="47"/>
      <c r="Q151" s="47">
        <f t="shared" si="65"/>
        <v>0</v>
      </c>
      <c r="R151" s="47">
        <f t="shared" si="67"/>
        <v>1</v>
      </c>
      <c r="S151" s="47">
        <f t="shared" si="66"/>
        <v>164</v>
      </c>
      <c r="T151" s="58">
        <f t="shared" si="58"/>
        <v>164</v>
      </c>
    </row>
    <row r="152" spans="2:20" ht="18" customHeight="1">
      <c r="B152" s="51">
        <v>81015</v>
      </c>
      <c r="C152" s="52" t="s">
        <v>166</v>
      </c>
      <c r="D152" s="47"/>
      <c r="E152" s="47">
        <v>177</v>
      </c>
      <c r="F152" s="47">
        <v>153</v>
      </c>
      <c r="G152" s="47"/>
      <c r="H152" s="47"/>
      <c r="I152" s="47"/>
      <c r="J152" s="47">
        <f t="shared" si="64"/>
        <v>330</v>
      </c>
      <c r="K152" s="47"/>
      <c r="L152" s="47"/>
      <c r="M152" s="47">
        <v>192</v>
      </c>
      <c r="N152" s="47">
        <v>164</v>
      </c>
      <c r="O152" s="47">
        <v>137</v>
      </c>
      <c r="P152" s="47"/>
      <c r="Q152" s="47">
        <f t="shared" si="65"/>
        <v>493</v>
      </c>
      <c r="R152" s="47">
        <f t="shared" si="67"/>
        <v>5</v>
      </c>
      <c r="S152" s="47">
        <f t="shared" si="66"/>
        <v>823</v>
      </c>
      <c r="T152" s="58">
        <f t="shared" si="58"/>
        <v>164.6</v>
      </c>
    </row>
    <row r="153" spans="2:20" ht="18" customHeight="1">
      <c r="B153" s="51">
        <v>80803</v>
      </c>
      <c r="C153" s="52" t="s">
        <v>167</v>
      </c>
      <c r="D153" s="47"/>
      <c r="E153" s="47"/>
      <c r="F153" s="47"/>
      <c r="G153" s="47">
        <v>198</v>
      </c>
      <c r="H153" s="47">
        <v>165</v>
      </c>
      <c r="I153" s="47">
        <v>155</v>
      </c>
      <c r="J153" s="47">
        <f t="shared" si="64"/>
        <v>518</v>
      </c>
      <c r="K153" s="47"/>
      <c r="L153" s="47"/>
      <c r="M153" s="47"/>
      <c r="N153" s="47"/>
      <c r="O153" s="47"/>
      <c r="P153" s="47">
        <v>193</v>
      </c>
      <c r="Q153" s="47">
        <f t="shared" si="65"/>
        <v>193</v>
      </c>
      <c r="R153" s="47">
        <f t="shared" si="67"/>
        <v>4</v>
      </c>
      <c r="S153" s="47">
        <f t="shared" si="66"/>
        <v>711</v>
      </c>
      <c r="T153" s="58">
        <f t="shared" si="58"/>
        <v>177.75</v>
      </c>
    </row>
    <row r="154" spans="2:20" ht="18" customHeight="1">
      <c r="B154" s="51">
        <v>80810</v>
      </c>
      <c r="C154" s="52" t="s">
        <v>179</v>
      </c>
      <c r="D154" s="47"/>
      <c r="E154" s="47"/>
      <c r="F154" s="47"/>
      <c r="G154" s="47"/>
      <c r="H154" s="47"/>
      <c r="I154" s="47"/>
      <c r="J154" s="47">
        <f t="shared" si="64"/>
        <v>0</v>
      </c>
      <c r="K154" s="47">
        <v>160</v>
      </c>
      <c r="L154" s="47">
        <v>181</v>
      </c>
      <c r="M154" s="47">
        <v>192</v>
      </c>
      <c r="N154" s="47">
        <v>159</v>
      </c>
      <c r="O154" s="47">
        <v>198</v>
      </c>
      <c r="P154" s="47">
        <v>200</v>
      </c>
      <c r="Q154" s="47">
        <f t="shared" si="65"/>
        <v>1090</v>
      </c>
      <c r="R154" s="47">
        <f t="shared" si="67"/>
        <v>6</v>
      </c>
      <c r="S154" s="47">
        <f t="shared" si="66"/>
        <v>1090</v>
      </c>
      <c r="T154" s="58">
        <f t="shared" si="58"/>
        <v>181.66666666666666</v>
      </c>
    </row>
    <row r="155" spans="2:20" ht="18" customHeight="1">
      <c r="B155" s="55"/>
      <c r="C155" s="52"/>
      <c r="D155" s="47"/>
      <c r="E155" s="47"/>
      <c r="F155" s="47"/>
      <c r="G155" s="47"/>
      <c r="H155" s="47"/>
      <c r="I155" s="47"/>
      <c r="J155" s="47">
        <f t="shared" si="64"/>
        <v>0</v>
      </c>
      <c r="K155" s="47"/>
      <c r="L155" s="47"/>
      <c r="M155" s="47"/>
      <c r="N155" s="47"/>
      <c r="O155" s="47"/>
      <c r="P155" s="47"/>
      <c r="Q155" s="47">
        <f t="shared" si="65"/>
        <v>0</v>
      </c>
      <c r="R155" s="47">
        <f t="shared" si="67"/>
        <v>0</v>
      </c>
      <c r="S155" s="47">
        <f t="shared" si="66"/>
        <v>0</v>
      </c>
      <c r="T155" s="58">
        <f t="shared" si="58"/>
      </c>
    </row>
    <row r="156" spans="2:20" ht="18" customHeight="1">
      <c r="B156" s="55"/>
      <c r="C156" s="52"/>
      <c r="D156" s="47">
        <f aca="true" t="shared" si="68" ref="D156:Q156">SUM(D147:D155)</f>
        <v>900</v>
      </c>
      <c r="E156" s="47">
        <f t="shared" si="68"/>
        <v>912</v>
      </c>
      <c r="F156" s="47">
        <f t="shared" si="68"/>
        <v>933</v>
      </c>
      <c r="G156" s="47">
        <f t="shared" si="68"/>
        <v>993</v>
      </c>
      <c r="H156" s="47">
        <f t="shared" si="68"/>
        <v>947</v>
      </c>
      <c r="I156" s="47">
        <f t="shared" si="68"/>
        <v>895</v>
      </c>
      <c r="J156" s="47">
        <f t="shared" si="68"/>
        <v>5580</v>
      </c>
      <c r="K156" s="47">
        <f t="shared" si="68"/>
        <v>904</v>
      </c>
      <c r="L156" s="47">
        <f t="shared" si="68"/>
        <v>880</v>
      </c>
      <c r="M156" s="47">
        <f t="shared" si="68"/>
        <v>948</v>
      </c>
      <c r="N156" s="47">
        <f t="shared" si="68"/>
        <v>969</v>
      </c>
      <c r="O156" s="47">
        <f t="shared" si="68"/>
        <v>914</v>
      </c>
      <c r="P156" s="47">
        <f t="shared" si="68"/>
        <v>919</v>
      </c>
      <c r="Q156" s="47">
        <f t="shared" si="68"/>
        <v>5534</v>
      </c>
      <c r="R156" s="47">
        <f>SUM(R147:R155)</f>
        <v>60</v>
      </c>
      <c r="S156" s="79">
        <f t="shared" si="66"/>
        <v>11114</v>
      </c>
      <c r="T156" s="80">
        <f t="shared" si="58"/>
        <v>185.23333333333332</v>
      </c>
    </row>
    <row r="157" spans="2:20" ht="18" customHeight="1">
      <c r="B157" s="32" t="s">
        <v>99</v>
      </c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65"/>
      <c r="T157" s="57">
        <f t="shared" si="58"/>
      </c>
    </row>
    <row r="158" spans="2:20" ht="18" customHeight="1">
      <c r="B158" s="53" t="s">
        <v>21</v>
      </c>
      <c r="C158" s="46" t="s">
        <v>22</v>
      </c>
      <c r="D158" s="47" t="s">
        <v>23</v>
      </c>
      <c r="E158" s="47" t="s">
        <v>24</v>
      </c>
      <c r="F158" s="47" t="s">
        <v>25</v>
      </c>
      <c r="G158" s="47" t="s">
        <v>26</v>
      </c>
      <c r="H158" s="47" t="s">
        <v>27</v>
      </c>
      <c r="I158" s="47" t="s">
        <v>28</v>
      </c>
      <c r="J158" s="47" t="s">
        <v>29</v>
      </c>
      <c r="K158" s="47" t="s">
        <v>30</v>
      </c>
      <c r="L158" s="47" t="s">
        <v>31</v>
      </c>
      <c r="M158" s="47" t="s">
        <v>32</v>
      </c>
      <c r="N158" s="47" t="s">
        <v>33</v>
      </c>
      <c r="O158" s="47" t="s">
        <v>34</v>
      </c>
      <c r="P158" s="47" t="s">
        <v>35</v>
      </c>
      <c r="Q158" s="47" t="s">
        <v>17</v>
      </c>
      <c r="R158" s="47"/>
      <c r="S158" s="47" t="s">
        <v>36</v>
      </c>
      <c r="T158" s="58"/>
    </row>
    <row r="159" spans="2:20" ht="18" customHeight="1">
      <c r="B159" s="54">
        <v>370109</v>
      </c>
      <c r="C159" s="60" t="s">
        <v>121</v>
      </c>
      <c r="D159" s="47">
        <v>182</v>
      </c>
      <c r="E159" s="47">
        <v>201</v>
      </c>
      <c r="F159" s="47">
        <v>183</v>
      </c>
      <c r="G159" s="47">
        <v>232</v>
      </c>
      <c r="H159" s="47">
        <v>181</v>
      </c>
      <c r="I159" s="47">
        <v>162</v>
      </c>
      <c r="J159" s="47">
        <f aca="true" t="shared" si="69" ref="J159:J167">SUM(D159:I159)</f>
        <v>1141</v>
      </c>
      <c r="K159" s="47">
        <v>189</v>
      </c>
      <c r="L159" s="47">
        <v>189</v>
      </c>
      <c r="M159" s="47">
        <v>191</v>
      </c>
      <c r="N159" s="47">
        <v>207</v>
      </c>
      <c r="O159" s="47">
        <v>180</v>
      </c>
      <c r="P159" s="47">
        <v>177</v>
      </c>
      <c r="Q159" s="47">
        <f aca="true" t="shared" si="70" ref="Q159:Q167">SUM(K159:P159)</f>
        <v>1133</v>
      </c>
      <c r="R159" s="47">
        <f>COUNT(D159:I159,K159:P159)</f>
        <v>12</v>
      </c>
      <c r="S159" s="47">
        <f aca="true" t="shared" si="71" ref="S159:S168">SUM(J159+Q159)</f>
        <v>2274</v>
      </c>
      <c r="T159" s="58">
        <f t="shared" si="58"/>
        <v>189.5</v>
      </c>
    </row>
    <row r="160" spans="2:20" ht="18" customHeight="1">
      <c r="B160" s="54">
        <v>370102</v>
      </c>
      <c r="C160" s="60" t="s">
        <v>102</v>
      </c>
      <c r="D160" s="47">
        <v>196</v>
      </c>
      <c r="E160" s="47">
        <v>130</v>
      </c>
      <c r="F160" s="47">
        <v>180</v>
      </c>
      <c r="G160" s="47">
        <v>153</v>
      </c>
      <c r="H160" s="47">
        <v>195</v>
      </c>
      <c r="I160" s="47">
        <v>171</v>
      </c>
      <c r="J160" s="47">
        <f t="shared" si="69"/>
        <v>1025</v>
      </c>
      <c r="K160" s="47"/>
      <c r="L160" s="47"/>
      <c r="M160" s="47"/>
      <c r="N160" s="47"/>
      <c r="O160" s="47"/>
      <c r="P160" s="47"/>
      <c r="Q160" s="47">
        <f t="shared" si="70"/>
        <v>0</v>
      </c>
      <c r="R160" s="47">
        <f aca="true" t="shared" si="72" ref="R160:R167">COUNT(D160:I160,K160:P160)</f>
        <v>6</v>
      </c>
      <c r="S160" s="47">
        <f t="shared" si="71"/>
        <v>1025</v>
      </c>
      <c r="T160" s="58">
        <f t="shared" si="58"/>
        <v>170.83333333333334</v>
      </c>
    </row>
    <row r="161" spans="2:20" ht="18" customHeight="1">
      <c r="B161" s="54">
        <v>370115</v>
      </c>
      <c r="C161" s="60" t="s">
        <v>103</v>
      </c>
      <c r="D161" s="47">
        <v>164</v>
      </c>
      <c r="E161" s="47">
        <v>166</v>
      </c>
      <c r="F161" s="47">
        <v>168</v>
      </c>
      <c r="G161" s="47">
        <v>173</v>
      </c>
      <c r="H161" s="47">
        <v>158</v>
      </c>
      <c r="I161" s="47">
        <v>161</v>
      </c>
      <c r="J161" s="47">
        <f t="shared" si="69"/>
        <v>990</v>
      </c>
      <c r="K161" s="47">
        <v>189</v>
      </c>
      <c r="L161" s="47">
        <v>171</v>
      </c>
      <c r="M161" s="47">
        <v>158</v>
      </c>
      <c r="N161" s="47">
        <v>177</v>
      </c>
      <c r="O161" s="47">
        <v>179</v>
      </c>
      <c r="P161" s="47">
        <v>166</v>
      </c>
      <c r="Q161" s="47">
        <f t="shared" si="70"/>
        <v>1040</v>
      </c>
      <c r="R161" s="47">
        <f t="shared" si="72"/>
        <v>12</v>
      </c>
      <c r="S161" s="47">
        <f t="shared" si="71"/>
        <v>2030</v>
      </c>
      <c r="T161" s="58">
        <f t="shared" si="58"/>
        <v>169.16666666666666</v>
      </c>
    </row>
    <row r="162" spans="2:20" ht="18" customHeight="1">
      <c r="B162" s="54"/>
      <c r="C162" s="60" t="s">
        <v>101</v>
      </c>
      <c r="D162" s="47">
        <v>197</v>
      </c>
      <c r="E162" s="47">
        <v>235</v>
      </c>
      <c r="F162" s="47">
        <v>213</v>
      </c>
      <c r="G162" s="47">
        <v>236</v>
      </c>
      <c r="H162" s="47">
        <v>213</v>
      </c>
      <c r="I162" s="47">
        <v>166</v>
      </c>
      <c r="J162" s="47">
        <f t="shared" si="69"/>
        <v>1260</v>
      </c>
      <c r="K162" s="47">
        <v>209</v>
      </c>
      <c r="L162" s="47">
        <v>161</v>
      </c>
      <c r="M162" s="47">
        <v>154</v>
      </c>
      <c r="N162" s="47">
        <v>172</v>
      </c>
      <c r="O162" s="47">
        <v>194</v>
      </c>
      <c r="P162" s="47">
        <v>160</v>
      </c>
      <c r="Q162" s="47">
        <f t="shared" si="70"/>
        <v>1050</v>
      </c>
      <c r="R162" s="47">
        <f t="shared" si="72"/>
        <v>12</v>
      </c>
      <c r="S162" s="47">
        <f t="shared" si="71"/>
        <v>2310</v>
      </c>
      <c r="T162" s="58">
        <f t="shared" si="58"/>
        <v>192.5</v>
      </c>
    </row>
    <row r="163" spans="2:20" ht="18" customHeight="1">
      <c r="B163" s="54">
        <v>370110</v>
      </c>
      <c r="C163" s="60" t="s">
        <v>105</v>
      </c>
      <c r="D163" s="47">
        <v>157</v>
      </c>
      <c r="E163" s="47">
        <v>158</v>
      </c>
      <c r="F163" s="47">
        <v>208</v>
      </c>
      <c r="G163" s="47">
        <v>191</v>
      </c>
      <c r="H163" s="47">
        <v>225</v>
      </c>
      <c r="I163" s="47">
        <v>204</v>
      </c>
      <c r="J163" s="47">
        <f t="shared" si="69"/>
        <v>1143</v>
      </c>
      <c r="K163" s="47">
        <v>167</v>
      </c>
      <c r="L163" s="47">
        <v>132</v>
      </c>
      <c r="M163" s="47">
        <v>202</v>
      </c>
      <c r="N163" s="47">
        <v>191</v>
      </c>
      <c r="O163" s="47">
        <v>181</v>
      </c>
      <c r="P163" s="47">
        <v>215</v>
      </c>
      <c r="Q163" s="47">
        <f t="shared" si="70"/>
        <v>1088</v>
      </c>
      <c r="R163" s="47">
        <f t="shared" si="72"/>
        <v>12</v>
      </c>
      <c r="S163" s="47">
        <f t="shared" si="71"/>
        <v>2231</v>
      </c>
      <c r="T163" s="58">
        <f t="shared" si="58"/>
        <v>185.91666666666666</v>
      </c>
    </row>
    <row r="164" spans="2:20" ht="18" customHeight="1">
      <c r="B164" s="54">
        <v>370103</v>
      </c>
      <c r="C164" s="60" t="s">
        <v>104</v>
      </c>
      <c r="D164" s="47"/>
      <c r="E164" s="47"/>
      <c r="F164" s="47"/>
      <c r="G164" s="47"/>
      <c r="H164" s="47"/>
      <c r="I164" s="47"/>
      <c r="J164" s="47">
        <f t="shared" si="69"/>
        <v>0</v>
      </c>
      <c r="K164" s="47"/>
      <c r="L164" s="47"/>
      <c r="M164" s="47"/>
      <c r="N164" s="47"/>
      <c r="O164" s="47"/>
      <c r="P164" s="47"/>
      <c r="Q164" s="47">
        <f t="shared" si="70"/>
        <v>0</v>
      </c>
      <c r="R164" s="47">
        <f t="shared" si="72"/>
        <v>0</v>
      </c>
      <c r="S164" s="47">
        <f t="shared" si="71"/>
        <v>0</v>
      </c>
      <c r="T164" s="58">
        <f t="shared" si="58"/>
      </c>
    </row>
    <row r="165" spans="2:20" ht="18" customHeight="1">
      <c r="B165" s="54">
        <v>370120</v>
      </c>
      <c r="C165" s="60" t="s">
        <v>174</v>
      </c>
      <c r="D165" s="47"/>
      <c r="E165" s="47"/>
      <c r="F165" s="47"/>
      <c r="G165" s="47"/>
      <c r="H165" s="47"/>
      <c r="I165" s="47"/>
      <c r="J165" s="47">
        <f t="shared" si="69"/>
        <v>0</v>
      </c>
      <c r="K165" s="47">
        <v>151</v>
      </c>
      <c r="L165" s="47">
        <v>201</v>
      </c>
      <c r="M165" s="47">
        <v>175</v>
      </c>
      <c r="N165" s="47">
        <v>158</v>
      </c>
      <c r="O165" s="47">
        <v>170</v>
      </c>
      <c r="P165" s="47">
        <v>154</v>
      </c>
      <c r="Q165" s="47">
        <f t="shared" si="70"/>
        <v>1009</v>
      </c>
      <c r="R165" s="47">
        <f t="shared" si="72"/>
        <v>6</v>
      </c>
      <c r="S165" s="47">
        <f t="shared" si="71"/>
        <v>1009</v>
      </c>
      <c r="T165" s="58">
        <f t="shared" si="58"/>
        <v>168.16666666666666</v>
      </c>
    </row>
    <row r="166" spans="2:20" ht="18" customHeight="1">
      <c r="B166" s="54"/>
      <c r="C166" s="60"/>
      <c r="D166" s="47"/>
      <c r="E166" s="47"/>
      <c r="F166" s="47"/>
      <c r="G166" s="47"/>
      <c r="H166" s="47"/>
      <c r="I166" s="47"/>
      <c r="J166" s="47">
        <f t="shared" si="69"/>
        <v>0</v>
      </c>
      <c r="K166" s="47"/>
      <c r="L166" s="47"/>
      <c r="M166" s="47"/>
      <c r="N166" s="47"/>
      <c r="O166" s="47"/>
      <c r="P166" s="47"/>
      <c r="Q166" s="47">
        <f t="shared" si="70"/>
        <v>0</v>
      </c>
      <c r="R166" s="47">
        <f t="shared" si="72"/>
        <v>0</v>
      </c>
      <c r="S166" s="47">
        <f t="shared" si="71"/>
        <v>0</v>
      </c>
      <c r="T166" s="58">
        <f t="shared" si="58"/>
      </c>
    </row>
    <row r="167" spans="2:20" ht="18" customHeight="1">
      <c r="B167" s="54"/>
      <c r="C167" s="60"/>
      <c r="D167" s="47"/>
      <c r="E167" s="47"/>
      <c r="F167" s="47"/>
      <c r="G167" s="47"/>
      <c r="H167" s="47"/>
      <c r="I167" s="47"/>
      <c r="J167" s="47">
        <f t="shared" si="69"/>
        <v>0</v>
      </c>
      <c r="K167" s="47"/>
      <c r="L167" s="47"/>
      <c r="M167" s="47"/>
      <c r="N167" s="47"/>
      <c r="O167" s="47"/>
      <c r="P167" s="47"/>
      <c r="Q167" s="47">
        <f t="shared" si="70"/>
        <v>0</v>
      </c>
      <c r="R167" s="47">
        <f t="shared" si="72"/>
        <v>0</v>
      </c>
      <c r="S167" s="47">
        <f t="shared" si="71"/>
        <v>0</v>
      </c>
      <c r="T167" s="58">
        <f t="shared" si="58"/>
      </c>
    </row>
    <row r="168" spans="2:20" ht="18" customHeight="1">
      <c r="B168" s="55" t="s">
        <v>129</v>
      </c>
      <c r="C168" s="52"/>
      <c r="D168" s="47">
        <f aca="true" t="shared" si="73" ref="D168:Q168">SUM(D159:D167)</f>
        <v>896</v>
      </c>
      <c r="E168" s="47">
        <f t="shared" si="73"/>
        <v>890</v>
      </c>
      <c r="F168" s="47">
        <f t="shared" si="73"/>
        <v>952</v>
      </c>
      <c r="G168" s="47">
        <f t="shared" si="73"/>
        <v>985</v>
      </c>
      <c r="H168" s="47">
        <f t="shared" si="73"/>
        <v>972</v>
      </c>
      <c r="I168" s="47">
        <f t="shared" si="73"/>
        <v>864</v>
      </c>
      <c r="J168" s="47">
        <f t="shared" si="73"/>
        <v>5559</v>
      </c>
      <c r="K168" s="47">
        <f t="shared" si="73"/>
        <v>905</v>
      </c>
      <c r="L168" s="47">
        <f t="shared" si="73"/>
        <v>854</v>
      </c>
      <c r="M168" s="47">
        <f t="shared" si="73"/>
        <v>880</v>
      </c>
      <c r="N168" s="47">
        <f t="shared" si="73"/>
        <v>905</v>
      </c>
      <c r="O168" s="47">
        <f t="shared" si="73"/>
        <v>904</v>
      </c>
      <c r="P168" s="47">
        <f t="shared" si="73"/>
        <v>872</v>
      </c>
      <c r="Q168" s="47">
        <f t="shared" si="73"/>
        <v>5320</v>
      </c>
      <c r="R168" s="47">
        <f>SUM(R159:R167)</f>
        <v>60</v>
      </c>
      <c r="S168" s="79">
        <f t="shared" si="71"/>
        <v>10879</v>
      </c>
      <c r="T168" s="80">
        <f t="shared" si="58"/>
        <v>181.31666666666666</v>
      </c>
    </row>
    <row r="169" spans="2:20" ht="18" customHeight="1">
      <c r="B169" s="63"/>
      <c r="C169" s="64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57">
        <f t="shared" si="58"/>
      </c>
    </row>
    <row r="170" spans="1:19" ht="18" customHeight="1">
      <c r="A170" s="50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:19" ht="18" customHeight="1">
      <c r="A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18" customHeight="1">
      <c r="A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18" customHeight="1">
      <c r="A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18" customHeight="1">
      <c r="A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8.75" customHeight="1">
      <c r="A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8" customHeight="1">
      <c r="A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ht="18" customHeight="1">
      <c r="A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ht="18" customHeight="1">
      <c r="A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ht="18" customHeight="1">
      <c r="A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8" customHeight="1">
      <c r="A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8" customHeight="1">
      <c r="A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19" ht="18" customHeight="1">
      <c r="A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</row>
    <row r="183" spans="1:19" ht="18" customHeight="1">
      <c r="A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</row>
    <row r="184" spans="1:19" ht="18" customHeight="1">
      <c r="A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</row>
    <row r="185" spans="1:19" ht="18" customHeight="1">
      <c r="A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</row>
    <row r="186" spans="1:19" ht="18" customHeight="1">
      <c r="A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</row>
    <row r="187" spans="1:19" ht="18" customHeight="1">
      <c r="A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1:19" ht="18" customHeight="1">
      <c r="A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19" ht="18" customHeight="1">
      <c r="A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</row>
    <row r="190" spans="1:19" ht="18" customHeight="1">
      <c r="A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</row>
    <row r="191" spans="1:19" ht="18" customHeight="1">
      <c r="A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</row>
    <row r="192" spans="1:19" ht="18" customHeight="1">
      <c r="A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1:19" ht="18" customHeight="1">
      <c r="A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spans="1:19" ht="18" customHeight="1">
      <c r="A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</row>
    <row r="195" spans="1:19" ht="18" customHeight="1">
      <c r="A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</row>
    <row r="196" spans="1:19" ht="18" customHeight="1">
      <c r="A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</row>
    <row r="197" spans="1:19" ht="18" customHeight="1">
      <c r="A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</row>
    <row r="198" spans="1:19" ht="18" customHeight="1">
      <c r="A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</row>
    <row r="199" spans="1:19" ht="18" customHeight="1">
      <c r="A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1:19" ht="18" customHeight="1">
      <c r="A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1:19" ht="18" customHeight="1">
      <c r="A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</row>
    <row r="202" spans="1:19" ht="18" customHeight="1">
      <c r="A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</row>
    <row r="203" spans="1:19" ht="18" customHeight="1">
      <c r="A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</row>
    <row r="204" spans="1:19" ht="18" customHeight="1">
      <c r="A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</row>
    <row r="205" spans="1:19" ht="18" customHeight="1">
      <c r="A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</row>
    <row r="206" spans="1:19" ht="18" customHeight="1">
      <c r="A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</row>
    <row r="207" spans="1:19" ht="18" customHeight="1">
      <c r="A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</row>
    <row r="208" spans="1:19" ht="18" customHeight="1">
      <c r="A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</row>
    <row r="209" spans="1:19" ht="18" customHeight="1">
      <c r="A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</row>
    <row r="210" spans="1:19" ht="18" customHeight="1">
      <c r="A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</row>
    <row r="211" spans="1:19" ht="18" customHeight="1">
      <c r="A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</row>
    <row r="212" spans="1:19" ht="18" customHeight="1">
      <c r="A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</row>
    <row r="213" spans="1:19" ht="18" customHeight="1">
      <c r="A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</row>
    <row r="214" spans="1:19" ht="18" customHeight="1">
      <c r="A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</row>
    <row r="215" spans="1:19" ht="18" customHeight="1">
      <c r="A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</row>
    <row r="216" spans="1:19" ht="18" customHeight="1">
      <c r="A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</row>
    <row r="217" spans="1:19" ht="18" customHeight="1">
      <c r="A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</row>
    <row r="218" spans="1:19" ht="18" customHeight="1">
      <c r="A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</row>
    <row r="219" spans="1:19" ht="18" customHeight="1">
      <c r="A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</row>
    <row r="220" spans="1:19" ht="18" customHeight="1">
      <c r="A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</row>
    <row r="221" spans="1:19" ht="18" customHeight="1">
      <c r="A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</row>
    <row r="222" spans="1:19" ht="18" customHeight="1">
      <c r="A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</row>
    <row r="223" spans="1:19" ht="18" customHeight="1">
      <c r="A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</row>
    <row r="224" spans="1:19" ht="18" customHeight="1">
      <c r="A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</row>
    <row r="225" spans="1:19" ht="18" customHeight="1">
      <c r="A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</row>
    <row r="226" spans="1:19" ht="18" customHeight="1">
      <c r="A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</row>
    <row r="227" spans="1:19" ht="18" customHeight="1">
      <c r="A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</row>
    <row r="228" spans="1:19" ht="18" customHeight="1">
      <c r="A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</row>
    <row r="229" spans="1:19" ht="18" customHeight="1">
      <c r="A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</row>
    <row r="230" spans="1:19" ht="18" customHeight="1">
      <c r="A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</row>
    <row r="231" spans="1:19" ht="18" customHeight="1">
      <c r="A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</row>
    <row r="232" spans="1:19" ht="18" customHeight="1">
      <c r="A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</row>
    <row r="233" spans="1:19" ht="18" customHeight="1">
      <c r="A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</row>
    <row r="234" spans="1:19" ht="18" customHeight="1">
      <c r="A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</row>
    <row r="235" spans="1:19" ht="18" customHeight="1">
      <c r="A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1:19" ht="18" customHeight="1">
      <c r="A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1:19" ht="18" customHeight="1">
      <c r="A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1:19" ht="18" customHeight="1">
      <c r="A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1:19" ht="18" customHeight="1">
      <c r="A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1:19" ht="18" customHeight="1">
      <c r="A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1:19" ht="18" customHeight="1">
      <c r="A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1:19" ht="18" customHeight="1">
      <c r="A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</row>
    <row r="243" spans="1:19" ht="18" customHeight="1">
      <c r="A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1:19" ht="18" customHeight="1">
      <c r="A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1:19" ht="18" customHeight="1">
      <c r="A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1:19" ht="18" customHeight="1">
      <c r="A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1:19" ht="18" customHeight="1">
      <c r="A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</row>
    <row r="248" spans="1:19" ht="18" customHeight="1">
      <c r="A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</row>
    <row r="249" spans="1:19" ht="18" customHeight="1">
      <c r="A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spans="1:19" ht="18" customHeight="1">
      <c r="A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</row>
    <row r="251" spans="1:19" ht="18" customHeight="1">
      <c r="A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</row>
    <row r="252" spans="1:19" ht="18" customHeight="1">
      <c r="A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</row>
    <row r="253" spans="1:19" ht="18" customHeight="1">
      <c r="A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</row>
    <row r="254" spans="1:19" ht="18" customHeight="1">
      <c r="A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</row>
    <row r="255" spans="1:19" ht="18" customHeight="1">
      <c r="A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</row>
    <row r="256" spans="1:19" ht="18" customHeight="1">
      <c r="A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</row>
    <row r="257" spans="1:19" ht="18" customHeight="1">
      <c r="A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</row>
    <row r="258" spans="1:19" ht="18" customHeight="1">
      <c r="A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</row>
    <row r="259" spans="1:19" ht="18" customHeight="1">
      <c r="A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</row>
    <row r="260" spans="1:19" ht="18" customHeight="1">
      <c r="A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</row>
    <row r="261" spans="1:19" ht="18" customHeight="1">
      <c r="A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</row>
    <row r="262" spans="1:19" ht="18" customHeight="1">
      <c r="A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</row>
    <row r="263" spans="1:19" ht="18" customHeight="1">
      <c r="A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</row>
    <row r="264" spans="1:19" ht="18" customHeight="1">
      <c r="A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</row>
    <row r="265" spans="1:19" ht="18" customHeight="1">
      <c r="A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</row>
    <row r="266" spans="1:19" ht="18" customHeight="1">
      <c r="A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</row>
    <row r="267" spans="1:19" ht="18" customHeight="1">
      <c r="A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</row>
    <row r="268" spans="1:19" ht="18" customHeight="1">
      <c r="A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</row>
    <row r="269" spans="1:19" ht="18" customHeight="1">
      <c r="A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</row>
    <row r="270" spans="1:19" ht="18" customHeight="1">
      <c r="A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</row>
    <row r="271" spans="1:19" ht="18" customHeight="1">
      <c r="A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</row>
    <row r="272" spans="1:19" ht="18" customHeight="1">
      <c r="A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</row>
    <row r="273" spans="1:19" ht="18" customHeight="1">
      <c r="A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</row>
    <row r="274" spans="1:19" ht="18" customHeight="1">
      <c r="A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</row>
    <row r="275" spans="1:19" ht="18" customHeight="1">
      <c r="A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</row>
    <row r="276" spans="1:19" ht="18" customHeight="1">
      <c r="A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</row>
    <row r="277" spans="1:19" ht="18" customHeight="1">
      <c r="A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</row>
    <row r="278" spans="1:19" ht="18" customHeight="1">
      <c r="A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</row>
    <row r="279" spans="1:19" ht="18" customHeight="1">
      <c r="A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</row>
    <row r="280" spans="1:19" ht="18" customHeight="1">
      <c r="A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</row>
    <row r="281" spans="1:19" ht="18" customHeight="1">
      <c r="A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</row>
    <row r="282" spans="1:19" ht="18" customHeight="1">
      <c r="A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</row>
    <row r="283" spans="1:19" ht="18" customHeight="1">
      <c r="A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</row>
    <row r="284" spans="1:19" ht="18" customHeight="1">
      <c r="A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</row>
    <row r="285" spans="1:19" ht="18" customHeight="1">
      <c r="A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</row>
    <row r="286" spans="1:19" ht="18" customHeight="1">
      <c r="A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</row>
    <row r="287" spans="1:19" ht="18" customHeight="1">
      <c r="A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</row>
    <row r="288" spans="1:19" ht="18" customHeight="1">
      <c r="A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</row>
    <row r="289" spans="1:19" ht="18" customHeight="1">
      <c r="A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spans="1:19" ht="18" customHeight="1">
      <c r="A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</row>
    <row r="291" spans="1:19" ht="18" customHeight="1">
      <c r="A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1:19" ht="18" customHeight="1">
      <c r="A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1:19" ht="18" customHeight="1">
      <c r="A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ht="18" customHeight="1">
      <c r="A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ht="18" customHeight="1">
      <c r="A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ht="18" customHeight="1">
      <c r="A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1:19" ht="18" customHeight="1">
      <c r="A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1:19" ht="18" customHeight="1">
      <c r="A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1:19" ht="18" customHeight="1">
      <c r="A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</row>
    <row r="300" spans="1:19" ht="18" customHeight="1">
      <c r="A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</row>
    <row r="301" spans="1:19" ht="18" customHeight="1">
      <c r="A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</row>
    <row r="302" spans="1:19" ht="18" customHeight="1">
      <c r="A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</row>
    <row r="303" spans="1:19" ht="18" customHeight="1">
      <c r="A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</row>
    <row r="304" spans="1:19" ht="18" customHeight="1">
      <c r="A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</row>
    <row r="305" spans="1:19" ht="18" customHeight="1">
      <c r="A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</row>
    <row r="306" spans="1:19" ht="18" customHeight="1">
      <c r="A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</row>
    <row r="307" spans="1:19" ht="18" customHeight="1">
      <c r="A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</row>
    <row r="308" spans="1:19" ht="18" customHeight="1">
      <c r="A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</row>
    <row r="309" spans="1:19" ht="18" customHeight="1">
      <c r="A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</row>
    <row r="310" spans="1:19" ht="18" customHeight="1">
      <c r="A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</row>
    <row r="311" spans="1:19" ht="18" customHeight="1">
      <c r="A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</row>
    <row r="312" spans="1:19" ht="18" customHeight="1">
      <c r="A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</row>
    <row r="313" spans="1:19" ht="18" customHeight="1">
      <c r="A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</row>
    <row r="314" spans="1:19" ht="18" customHeight="1">
      <c r="A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</row>
    <row r="315" spans="1:19" ht="18" customHeight="1">
      <c r="A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</row>
    <row r="316" spans="1:19" ht="18" customHeight="1">
      <c r="A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</row>
    <row r="317" spans="1:19" ht="18" customHeight="1">
      <c r="A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</row>
    <row r="318" spans="1:19" ht="18" customHeight="1">
      <c r="A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</row>
    <row r="319" spans="1:19" ht="18" customHeight="1">
      <c r="A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</row>
    <row r="320" spans="1:19" ht="18" customHeight="1">
      <c r="A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</row>
    <row r="321" spans="1:19" ht="18" customHeight="1">
      <c r="A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</row>
    <row r="322" spans="1:19" ht="18" customHeight="1">
      <c r="A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</row>
    <row r="323" spans="1:19" ht="18" customHeight="1">
      <c r="A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</row>
    <row r="324" spans="1:19" ht="18" customHeight="1">
      <c r="A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</row>
    <row r="325" spans="1:19" ht="18" customHeight="1">
      <c r="A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</row>
    <row r="326" spans="1:19" ht="18" customHeight="1">
      <c r="A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</row>
    <row r="327" spans="1:19" ht="18" customHeight="1">
      <c r="A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</row>
    <row r="328" spans="1:19" ht="18" customHeight="1">
      <c r="A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</row>
    <row r="329" spans="1:19" ht="18" customHeight="1">
      <c r="A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</row>
    <row r="330" spans="1:19" ht="18" customHeight="1">
      <c r="A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</row>
    <row r="331" spans="1:19" ht="18" customHeight="1">
      <c r="A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</row>
    <row r="332" spans="1:19" ht="18" customHeight="1">
      <c r="A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</row>
    <row r="333" spans="1:19" ht="18" customHeight="1">
      <c r="A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</row>
    <row r="334" spans="1:19" ht="18" customHeight="1">
      <c r="A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</row>
    <row r="335" spans="1:19" ht="18" customHeight="1">
      <c r="A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</row>
    <row r="336" spans="1:19" ht="18" customHeight="1">
      <c r="A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</row>
    <row r="337" spans="1:19" ht="18" customHeight="1">
      <c r="A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</row>
    <row r="338" spans="1:19" ht="18" customHeight="1">
      <c r="A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</row>
    <row r="339" spans="1:19" ht="18" customHeight="1">
      <c r="A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</row>
    <row r="340" spans="1:19" ht="18" customHeight="1">
      <c r="A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</row>
    <row r="341" spans="1:19" ht="18" customHeight="1">
      <c r="A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</row>
    <row r="342" spans="1:19" ht="18" customHeight="1">
      <c r="A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</row>
    <row r="343" spans="1:19" ht="18" customHeight="1">
      <c r="A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</row>
    <row r="344" spans="1:19" ht="18" customHeight="1">
      <c r="A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</row>
    <row r="345" spans="1:19" ht="18" customHeight="1">
      <c r="A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</row>
    <row r="346" spans="1:19" ht="18" customHeight="1">
      <c r="A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</row>
    <row r="347" spans="1:19" ht="18" customHeight="1">
      <c r="A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</row>
    <row r="348" spans="1:19" ht="18" customHeight="1">
      <c r="A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</row>
    <row r="349" spans="1:19" ht="18" customHeight="1">
      <c r="A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</row>
    <row r="350" spans="1:19" ht="18" customHeight="1">
      <c r="A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</row>
    <row r="351" spans="1:19" ht="18" customHeight="1">
      <c r="A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</row>
    <row r="352" spans="1:19" ht="18" customHeight="1">
      <c r="A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</row>
    <row r="353" spans="1:19" ht="18" customHeight="1">
      <c r="A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</row>
    <row r="354" spans="1:19" ht="18" customHeight="1">
      <c r="A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</row>
    <row r="355" spans="1:19" ht="18" customHeight="1">
      <c r="A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</row>
    <row r="356" spans="1:19" ht="18" customHeight="1">
      <c r="A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</row>
    <row r="357" spans="1:19" ht="18" customHeight="1">
      <c r="A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</row>
    <row r="358" spans="1:19" ht="18" customHeight="1">
      <c r="A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</row>
    <row r="359" spans="1:19" ht="18" customHeight="1">
      <c r="A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</row>
    <row r="360" spans="1:19" ht="18" customHeight="1">
      <c r="A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</row>
    <row r="361" spans="1:19" ht="18" customHeight="1">
      <c r="A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</row>
    <row r="362" spans="1:19" ht="18" customHeight="1">
      <c r="A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</row>
    <row r="363" spans="1:19" ht="18" customHeight="1">
      <c r="A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</row>
    <row r="364" spans="1:19" ht="18" customHeight="1">
      <c r="A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</row>
    <row r="365" spans="1:19" ht="18" customHeight="1">
      <c r="A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</row>
    <row r="366" spans="1:19" ht="18" customHeight="1">
      <c r="A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</row>
    <row r="367" spans="1:19" ht="18" customHeight="1">
      <c r="A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</row>
    <row r="368" spans="1:19" ht="18" customHeight="1">
      <c r="A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</row>
    <row r="369" spans="1:19" ht="18" customHeight="1">
      <c r="A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</row>
    <row r="370" spans="1:19" ht="18" customHeight="1">
      <c r="A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</row>
    <row r="371" spans="1:19" ht="18" customHeight="1">
      <c r="A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</row>
    <row r="372" spans="1:19" ht="18" customHeight="1">
      <c r="A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</row>
    <row r="373" spans="1:19" ht="18" customHeight="1">
      <c r="A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</row>
    <row r="374" spans="1:19" ht="18" customHeight="1">
      <c r="A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</row>
    <row r="375" spans="1:19" ht="18" customHeight="1">
      <c r="A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</row>
    <row r="376" spans="1:19" ht="18" customHeight="1">
      <c r="A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</row>
    <row r="377" spans="1:19" ht="18" customHeight="1">
      <c r="A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</row>
    <row r="378" spans="1:19" ht="18" customHeight="1">
      <c r="A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ht="18" customHeight="1">
      <c r="A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</row>
    <row r="380" spans="1:19" ht="18" customHeight="1">
      <c r="A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</row>
    <row r="381" spans="1:19" ht="18" customHeight="1">
      <c r="A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</row>
    <row r="382" spans="1:19" ht="18" customHeight="1">
      <c r="A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</row>
    <row r="383" spans="1:19" ht="18" customHeight="1">
      <c r="A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</row>
    <row r="384" spans="1:19" ht="18" customHeight="1">
      <c r="A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</row>
    <row r="385" spans="1:19" ht="18" customHeight="1">
      <c r="A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</row>
    <row r="386" spans="1:19" ht="18" customHeight="1">
      <c r="A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</row>
    <row r="387" spans="1:19" ht="18" customHeight="1">
      <c r="A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</row>
    <row r="388" spans="1:19" ht="18" customHeight="1">
      <c r="A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</row>
    <row r="389" spans="1:19" ht="18" customHeight="1">
      <c r="A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</row>
    <row r="390" spans="1:19" ht="18" customHeight="1">
      <c r="A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</row>
    <row r="391" spans="1:19" ht="18" customHeight="1">
      <c r="A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</row>
    <row r="392" spans="1:19" ht="18" customHeight="1">
      <c r="A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</row>
    <row r="393" spans="1:19" ht="18" customHeight="1">
      <c r="A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</row>
    <row r="394" spans="1:19" ht="18" customHeight="1">
      <c r="A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</row>
    <row r="395" spans="1:19" ht="18" customHeight="1">
      <c r="A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</row>
    <row r="396" spans="1:19" ht="18" customHeight="1">
      <c r="A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</row>
    <row r="397" spans="1:19" ht="18" customHeight="1">
      <c r="A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</row>
    <row r="398" spans="1:19" ht="18" customHeight="1">
      <c r="A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</row>
    <row r="399" spans="1:19" ht="18" customHeight="1">
      <c r="A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</row>
    <row r="400" spans="1:19" ht="18" customHeight="1">
      <c r="A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</row>
    <row r="401" spans="1:19" ht="18" customHeight="1">
      <c r="A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</row>
    <row r="402" spans="1:19" ht="18" customHeight="1">
      <c r="A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</row>
    <row r="403" spans="1:19" ht="18" customHeight="1">
      <c r="A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</row>
    <row r="404" spans="1:19" ht="18" customHeight="1">
      <c r="A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</row>
    <row r="405" spans="1:19" ht="18" customHeight="1">
      <c r="A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</row>
    <row r="406" spans="1:19" ht="18" customHeight="1">
      <c r="A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</row>
    <row r="407" spans="1:19" ht="18" customHeight="1">
      <c r="A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</row>
    <row r="408" spans="1:19" ht="18" customHeight="1">
      <c r="A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</row>
    <row r="409" spans="1:19" ht="18" customHeight="1">
      <c r="A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</row>
    <row r="410" spans="1:19" ht="18" customHeight="1">
      <c r="A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</row>
    <row r="411" spans="1:19" ht="18" customHeight="1">
      <c r="A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</row>
    <row r="412" spans="1:19" ht="18" customHeight="1">
      <c r="A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</row>
    <row r="413" spans="1:19" ht="18" customHeight="1">
      <c r="A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</row>
    <row r="414" spans="1:19" ht="18" customHeight="1">
      <c r="A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</row>
    <row r="415" spans="1:19" ht="18" customHeight="1">
      <c r="A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</row>
    <row r="416" spans="1:19" ht="18" customHeight="1">
      <c r="A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</row>
    <row r="417" spans="1:19" ht="18" customHeight="1">
      <c r="A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</row>
    <row r="418" spans="1:19" ht="18" customHeight="1">
      <c r="A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</row>
    <row r="419" spans="1:19" ht="18" customHeight="1">
      <c r="A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</row>
    <row r="420" spans="1:19" ht="18" customHeight="1">
      <c r="A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</row>
    <row r="421" spans="1:19" ht="18" customHeight="1">
      <c r="A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</row>
    <row r="422" spans="1:19" ht="18" customHeight="1">
      <c r="A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</row>
    <row r="423" spans="1:19" ht="18" customHeight="1">
      <c r="A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</row>
    <row r="424" spans="1:19" ht="18" customHeight="1">
      <c r="A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</row>
    <row r="425" spans="1:19" ht="18" customHeight="1">
      <c r="A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</row>
    <row r="426" spans="1:19" ht="18" customHeight="1">
      <c r="A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</row>
    <row r="427" spans="1:19" ht="18" customHeight="1">
      <c r="A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</row>
    <row r="428" spans="1:19" ht="18" customHeight="1">
      <c r="A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</row>
    <row r="429" spans="1:19" ht="18" customHeight="1">
      <c r="A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</row>
    <row r="430" spans="1:19" ht="18" customHeight="1">
      <c r="A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</row>
    <row r="431" spans="1:19" ht="18" customHeight="1">
      <c r="A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</row>
    <row r="432" spans="1:19" ht="18" customHeight="1">
      <c r="A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</row>
    <row r="433" spans="1:19" ht="18" customHeight="1">
      <c r="A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</row>
    <row r="434" spans="1:19" ht="18" customHeight="1">
      <c r="A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</row>
    <row r="435" spans="1:19" ht="18" customHeight="1">
      <c r="A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</row>
    <row r="436" spans="1:19" ht="18" customHeight="1">
      <c r="A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</row>
    <row r="437" spans="1:19" ht="18" customHeight="1">
      <c r="A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</row>
    <row r="438" spans="1:19" ht="18" customHeight="1">
      <c r="A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</row>
    <row r="439" spans="1:19" ht="18" customHeight="1">
      <c r="A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</row>
    <row r="440" spans="1:19" ht="18" customHeight="1">
      <c r="A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</row>
    <row r="441" spans="1:19" ht="18" customHeight="1">
      <c r="A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</row>
    <row r="442" spans="1:19" ht="18" customHeight="1">
      <c r="A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</row>
    <row r="443" spans="1:19" ht="18" customHeight="1">
      <c r="A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</row>
    <row r="444" spans="1:19" ht="18" customHeight="1">
      <c r="A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</row>
    <row r="445" spans="1:19" ht="18" customHeight="1">
      <c r="A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</row>
    <row r="446" spans="1:19" ht="18" customHeight="1">
      <c r="A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</row>
    <row r="447" spans="1:19" ht="18" customHeight="1">
      <c r="A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</row>
    <row r="448" spans="1:19" ht="18" customHeight="1">
      <c r="A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</row>
    <row r="449" spans="1:19" ht="18" customHeight="1">
      <c r="A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</row>
    <row r="450" spans="1:19" ht="18" customHeight="1">
      <c r="A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</row>
    <row r="451" spans="1:19" ht="18" customHeight="1">
      <c r="A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</row>
    <row r="452" spans="1:19" ht="18" customHeight="1">
      <c r="A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</row>
    <row r="453" spans="1:19" ht="18" customHeight="1">
      <c r="A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</row>
    <row r="454" spans="1:19" ht="18" customHeight="1">
      <c r="A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</row>
    <row r="455" spans="1:19" ht="18" customHeight="1">
      <c r="A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</row>
    <row r="456" spans="1:19" ht="18" customHeight="1">
      <c r="A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</row>
    <row r="457" spans="1:19" ht="18" customHeight="1">
      <c r="A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</row>
    <row r="458" spans="1:19" ht="18" customHeight="1">
      <c r="A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</row>
    <row r="459" spans="1:19" ht="18" customHeight="1">
      <c r="A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</row>
    <row r="460" spans="1:19" ht="18" customHeight="1">
      <c r="A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</row>
    <row r="461" spans="1:19" ht="18" customHeight="1">
      <c r="A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</row>
    <row r="462" spans="1:19" ht="18" customHeight="1">
      <c r="A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</row>
    <row r="463" spans="1:19" ht="18" customHeight="1">
      <c r="A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</row>
    <row r="464" spans="1:19" ht="18" customHeight="1">
      <c r="A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</row>
    <row r="465" spans="1:19" ht="18" customHeight="1">
      <c r="A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</row>
    <row r="466" spans="1:19" ht="18" customHeight="1">
      <c r="A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</row>
    <row r="467" spans="1:19" ht="18" customHeight="1">
      <c r="A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</row>
    <row r="468" spans="1:19" ht="18" customHeight="1">
      <c r="A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</row>
    <row r="469" spans="1:19" ht="18" customHeight="1">
      <c r="A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</row>
    <row r="470" spans="1:19" ht="18" customHeight="1">
      <c r="A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</row>
    <row r="471" spans="1:19" ht="18" customHeight="1">
      <c r="A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</row>
    <row r="472" spans="1:19" ht="18" customHeight="1">
      <c r="A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</row>
    <row r="473" spans="1:19" ht="18" customHeight="1">
      <c r="A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</row>
    <row r="474" spans="1:19" ht="18" customHeight="1">
      <c r="A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</row>
    <row r="475" spans="1:19" ht="18" customHeight="1">
      <c r="A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</row>
    <row r="476" spans="1:19" ht="18" customHeight="1">
      <c r="A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</row>
    <row r="477" spans="1:19" ht="18" customHeight="1">
      <c r="A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</row>
    <row r="478" spans="1:19" ht="18" customHeight="1">
      <c r="A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</row>
    <row r="479" spans="1:19" ht="18" customHeight="1">
      <c r="A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</row>
    <row r="480" spans="1:19" ht="18" customHeight="1">
      <c r="A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</row>
    <row r="481" spans="1:19" ht="18" customHeight="1">
      <c r="A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</row>
    <row r="482" spans="1:19" ht="18" customHeight="1">
      <c r="A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</row>
    <row r="483" spans="1:19" ht="18" customHeight="1">
      <c r="A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</row>
    <row r="484" spans="1:19" ht="18" customHeight="1">
      <c r="A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</row>
    <row r="485" spans="1:19" ht="18" customHeight="1">
      <c r="A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</row>
    <row r="486" spans="1:19" ht="18" customHeight="1">
      <c r="A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</row>
    <row r="487" spans="1:19" ht="18" customHeight="1">
      <c r="A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</row>
    <row r="488" spans="1:19" ht="18" customHeight="1">
      <c r="A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</row>
    <row r="489" spans="1:19" ht="18" customHeight="1">
      <c r="A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</row>
    <row r="490" spans="1:19" ht="18" customHeight="1">
      <c r="A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</row>
    <row r="491" spans="1:19" ht="18" customHeight="1">
      <c r="A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</row>
    <row r="492" spans="1:19" ht="18" customHeight="1">
      <c r="A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</row>
    <row r="493" spans="1:19" ht="18" customHeight="1">
      <c r="A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</row>
    <row r="494" spans="1:19" ht="18" customHeight="1">
      <c r="A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</row>
    <row r="495" spans="1:19" ht="18" customHeight="1">
      <c r="A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</row>
    <row r="496" spans="1:19" ht="18" customHeight="1">
      <c r="A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</row>
    <row r="497" spans="1:19" ht="18" customHeight="1">
      <c r="A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</row>
    <row r="498" spans="1:19" ht="18" customHeight="1">
      <c r="A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</row>
    <row r="499" spans="1:19" ht="18" customHeight="1">
      <c r="A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</row>
    <row r="500" spans="1:19" ht="18" customHeight="1">
      <c r="A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</row>
    <row r="501" spans="1:19" ht="18" customHeight="1">
      <c r="A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</row>
    <row r="502" spans="1:19" ht="18" customHeight="1">
      <c r="A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</row>
    <row r="503" spans="1:19" ht="18" customHeight="1">
      <c r="A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</row>
    <row r="504" spans="1:19" ht="18" customHeight="1">
      <c r="A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</row>
    <row r="505" spans="1:19" ht="18" customHeight="1">
      <c r="A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</row>
    <row r="506" spans="1:19" ht="18" customHeight="1">
      <c r="A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</row>
    <row r="507" spans="1:19" ht="18" customHeight="1">
      <c r="A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</row>
    <row r="508" spans="1:19" ht="18" customHeight="1">
      <c r="A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</row>
    <row r="509" spans="1:19" ht="18" customHeight="1">
      <c r="A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</row>
    <row r="510" spans="1:19" ht="18" customHeight="1">
      <c r="A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</row>
    <row r="511" spans="1:19" ht="18" customHeight="1">
      <c r="A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</row>
    <row r="512" spans="1:19" ht="18" customHeight="1">
      <c r="A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</row>
    <row r="513" spans="1:19" ht="18" customHeight="1">
      <c r="A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</row>
    <row r="514" spans="1:19" ht="18" customHeight="1">
      <c r="A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</row>
    <row r="515" spans="1:19" ht="18" customHeight="1">
      <c r="A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</row>
    <row r="516" spans="1:19" ht="18" customHeight="1">
      <c r="A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</row>
    <row r="517" spans="1:19" ht="18" customHeight="1">
      <c r="A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</row>
    <row r="518" spans="1:19" ht="18" customHeight="1">
      <c r="A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</row>
    <row r="519" spans="1:19" ht="18" customHeight="1">
      <c r="A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</row>
    <row r="520" spans="1:19" ht="18" customHeight="1">
      <c r="A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</row>
    <row r="521" spans="1:19" ht="18" customHeight="1">
      <c r="A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</row>
    <row r="522" spans="1:19" ht="18" customHeight="1">
      <c r="A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</row>
    <row r="523" spans="1:19" ht="18" customHeight="1">
      <c r="A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</row>
    <row r="524" spans="1:19" ht="18" customHeight="1">
      <c r="A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</row>
    <row r="525" spans="1:19" ht="18" customHeight="1">
      <c r="A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</row>
    <row r="526" spans="1:19" ht="18" customHeight="1">
      <c r="A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</row>
    <row r="527" spans="1:19" ht="18" customHeight="1">
      <c r="A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</row>
    <row r="528" spans="1:19" ht="18" customHeight="1">
      <c r="A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</row>
    <row r="529" spans="1:19" ht="18" customHeight="1">
      <c r="A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</row>
    <row r="530" spans="1:19" ht="18" customHeight="1">
      <c r="A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</row>
    <row r="531" spans="1:19" ht="18" customHeight="1">
      <c r="A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</row>
    <row r="532" spans="1:19" ht="18" customHeight="1">
      <c r="A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</row>
    <row r="533" spans="1:19" ht="18" customHeight="1">
      <c r="A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</row>
    <row r="534" spans="1:19" ht="18" customHeight="1">
      <c r="A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</row>
    <row r="535" spans="1:19" ht="18" customHeight="1">
      <c r="A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</row>
    <row r="536" spans="1:19" ht="18" customHeight="1">
      <c r="A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</row>
    <row r="537" spans="1:19" ht="18" customHeight="1">
      <c r="A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</row>
    <row r="538" spans="1:19" ht="18" customHeight="1">
      <c r="A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</row>
    <row r="539" spans="1:19" ht="18" customHeight="1">
      <c r="A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</row>
    <row r="540" spans="1:19" ht="18" customHeight="1">
      <c r="A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</row>
    <row r="541" spans="1:19" ht="18" customHeight="1">
      <c r="A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</row>
    <row r="542" spans="1:19" ht="18" customHeight="1">
      <c r="A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</row>
    <row r="543" spans="1:19" ht="18" customHeight="1">
      <c r="A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</row>
    <row r="544" spans="1:19" ht="18" customHeight="1">
      <c r="A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</row>
    <row r="545" spans="1:19" ht="18" customHeight="1">
      <c r="A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</row>
    <row r="546" spans="1:19" ht="18" customHeight="1">
      <c r="A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</row>
    <row r="547" spans="1:19" ht="18" customHeight="1">
      <c r="A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</row>
    <row r="548" spans="1:19" ht="18" customHeight="1">
      <c r="A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</row>
    <row r="549" spans="1:19" ht="18" customHeight="1">
      <c r="A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</row>
    <row r="550" spans="1:19" ht="18" customHeight="1">
      <c r="A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</row>
    <row r="551" spans="1:19" ht="18" customHeight="1">
      <c r="A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</row>
    <row r="552" spans="1:19" ht="18" customHeight="1">
      <c r="A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</row>
    <row r="553" spans="1:19" ht="18" customHeight="1">
      <c r="A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</row>
    <row r="554" spans="1:19" ht="18" customHeight="1">
      <c r="A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</row>
    <row r="555" spans="1:19" ht="18" customHeight="1">
      <c r="A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</row>
    <row r="556" spans="1:19" ht="18" customHeight="1">
      <c r="A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</row>
    <row r="557" spans="1:19" ht="18" customHeight="1">
      <c r="A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</row>
    <row r="558" spans="1:19" ht="18" customHeight="1">
      <c r="A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</row>
    <row r="559" spans="1:19" ht="18" customHeight="1">
      <c r="A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</row>
    <row r="560" spans="1:19" ht="18" customHeight="1">
      <c r="A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</row>
    <row r="561" spans="1:19" ht="18" customHeight="1">
      <c r="A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</row>
    <row r="562" spans="1:19" ht="18" customHeight="1">
      <c r="A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</row>
    <row r="563" spans="1:19" ht="18" customHeight="1">
      <c r="A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</row>
    <row r="564" spans="1:19" ht="18" customHeight="1">
      <c r="A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</row>
    <row r="565" spans="1:19" ht="18" customHeight="1">
      <c r="A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</row>
    <row r="566" spans="1:19" ht="18" customHeight="1">
      <c r="A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</row>
    <row r="567" spans="1:19" ht="18" customHeight="1">
      <c r="A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</row>
    <row r="568" spans="1:19" ht="18" customHeight="1">
      <c r="A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</row>
    <row r="569" spans="1:19" ht="18" customHeight="1">
      <c r="A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</row>
    <row r="570" spans="1:19" ht="18" customHeight="1">
      <c r="A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</row>
    <row r="571" spans="1:19" ht="18" customHeight="1">
      <c r="A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</row>
    <row r="572" spans="1:19" ht="18" customHeight="1">
      <c r="A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</row>
    <row r="573" spans="1:19" ht="18" customHeight="1">
      <c r="A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</row>
    <row r="574" spans="1:19" ht="18" customHeight="1">
      <c r="A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</row>
    <row r="575" spans="1:19" ht="18" customHeight="1">
      <c r="A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</row>
    <row r="576" spans="1:19" ht="18" customHeight="1">
      <c r="A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</row>
    <row r="577" spans="1:19" ht="18" customHeight="1">
      <c r="A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</row>
    <row r="578" spans="1:19" ht="18" customHeight="1">
      <c r="A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</row>
    <row r="579" spans="1:19" ht="18" customHeight="1">
      <c r="A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</row>
    <row r="580" spans="1:19" ht="18" customHeight="1">
      <c r="A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</row>
    <row r="581" spans="1:19" ht="18" customHeight="1">
      <c r="A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</row>
    <row r="582" spans="1:19" ht="18" customHeight="1">
      <c r="A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</row>
    <row r="583" spans="1:19" ht="18" customHeight="1">
      <c r="A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</row>
    <row r="584" spans="1:19" ht="18" customHeight="1">
      <c r="A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</row>
    <row r="585" spans="1:19" ht="18" customHeight="1">
      <c r="A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</row>
    <row r="586" spans="1:19" ht="18" customHeight="1">
      <c r="A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</row>
    <row r="587" spans="1:19" ht="18" customHeight="1">
      <c r="A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</row>
    <row r="588" spans="1:19" ht="18" customHeight="1">
      <c r="A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</row>
    <row r="589" spans="1:19" ht="18" customHeight="1">
      <c r="A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</row>
    <row r="590" spans="1:19" ht="18" customHeight="1">
      <c r="A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</row>
    <row r="591" spans="1:19" ht="18" customHeight="1">
      <c r="A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</row>
    <row r="592" spans="1:19" ht="18" customHeight="1">
      <c r="A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</row>
    <row r="593" spans="1:19" ht="18" customHeight="1">
      <c r="A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</row>
    <row r="594" spans="1:19" ht="18" customHeight="1">
      <c r="A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</row>
    <row r="595" spans="1:19" ht="18" customHeight="1">
      <c r="A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</row>
    <row r="596" spans="1:19" ht="18" customHeight="1">
      <c r="A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</row>
    <row r="597" spans="1:19" ht="18" customHeight="1">
      <c r="A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</row>
    <row r="598" spans="1:19" ht="18" customHeight="1">
      <c r="A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</row>
    <row r="599" spans="1:19" ht="18" customHeight="1">
      <c r="A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</row>
    <row r="600" spans="1:19" ht="18" customHeight="1">
      <c r="A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</row>
    <row r="601" spans="1:19" ht="18" customHeight="1">
      <c r="A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</row>
    <row r="602" spans="1:19" ht="18" customHeight="1">
      <c r="A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</row>
    <row r="603" spans="1:19" ht="18" customHeight="1">
      <c r="A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</row>
    <row r="604" spans="1:19" ht="18" customHeight="1">
      <c r="A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</row>
    <row r="605" spans="1:19" ht="18" customHeight="1">
      <c r="A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</row>
    <row r="606" spans="1:19" ht="18" customHeight="1">
      <c r="A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</row>
    <row r="607" spans="1:19" ht="18" customHeight="1">
      <c r="A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</row>
    <row r="608" spans="1:19" ht="18" customHeight="1">
      <c r="A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</row>
    <row r="609" spans="1:19" ht="18" customHeight="1">
      <c r="A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</row>
    <row r="610" spans="1:19" ht="18" customHeight="1">
      <c r="A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</row>
    <row r="611" spans="1:19" ht="18" customHeight="1">
      <c r="A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</row>
    <row r="612" spans="1:19" ht="18" customHeight="1">
      <c r="A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</row>
    <row r="613" spans="1:19" ht="18" customHeight="1">
      <c r="A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</row>
    <row r="614" spans="1:19" ht="18" customHeight="1">
      <c r="A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</row>
    <row r="615" spans="1:19" ht="18" customHeight="1">
      <c r="A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</row>
    <row r="616" spans="1:19" ht="18" customHeight="1">
      <c r="A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</row>
    <row r="617" spans="1:19" ht="18" customHeight="1">
      <c r="A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</row>
    <row r="618" spans="1:19" ht="18" customHeight="1">
      <c r="A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</row>
    <row r="619" spans="1:19" ht="18" customHeight="1">
      <c r="A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</row>
    <row r="620" spans="1:19" ht="18" customHeight="1">
      <c r="A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</row>
    <row r="621" spans="1:19" ht="18" customHeight="1">
      <c r="A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</row>
    <row r="622" spans="1:19" ht="18" customHeight="1">
      <c r="A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</row>
    <row r="623" spans="1:19" ht="18" customHeight="1">
      <c r="A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</row>
    <row r="624" spans="1:19" ht="18" customHeight="1">
      <c r="A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</row>
    <row r="625" spans="1:19" ht="18" customHeight="1">
      <c r="A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</row>
    <row r="626" spans="1:19" ht="18" customHeight="1">
      <c r="A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</row>
    <row r="627" spans="1:19" ht="18" customHeight="1">
      <c r="A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</row>
    <row r="628" spans="1:19" ht="18" customHeight="1">
      <c r="A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</row>
    <row r="629" spans="1:19" ht="18" customHeight="1">
      <c r="A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</row>
    <row r="630" spans="1:19" ht="18" customHeight="1">
      <c r="A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</row>
    <row r="631" spans="1:19" ht="18" customHeight="1">
      <c r="A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</row>
    <row r="632" spans="1:19" ht="18" customHeight="1">
      <c r="A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</row>
    <row r="633" spans="1:19" ht="18" customHeight="1">
      <c r="A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</row>
    <row r="634" spans="1:19" ht="18" customHeight="1">
      <c r="A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</row>
    <row r="635" spans="1:19" ht="18" customHeight="1">
      <c r="A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</row>
    <row r="636" spans="1:19" ht="18" customHeight="1">
      <c r="A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</row>
    <row r="637" spans="1:19" ht="18" customHeight="1">
      <c r="A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</row>
    <row r="638" spans="1:19" ht="18" customHeight="1">
      <c r="A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</row>
    <row r="639" spans="1:19" ht="18" customHeight="1">
      <c r="A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GridLines="0" showZeros="0" workbookViewId="0" topLeftCell="A1">
      <selection activeCell="A1" sqref="A1:H1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25.421875" style="0" bestFit="1" customWidth="1"/>
    <col min="4" max="5" width="10.7109375" style="0" customWidth="1"/>
    <col min="6" max="6" width="10.7109375" style="62" customWidth="1"/>
  </cols>
  <sheetData>
    <row r="1" spans="1:8" ht="18.75">
      <c r="A1" s="85" t="s">
        <v>62</v>
      </c>
      <c r="B1" s="85"/>
      <c r="C1" s="85"/>
      <c r="D1" s="85"/>
      <c r="E1" s="85"/>
      <c r="F1" s="85"/>
      <c r="G1" s="85"/>
      <c r="H1" s="85"/>
    </row>
    <row r="2" spans="1:8" ht="18.75">
      <c r="A2" s="85" t="s">
        <v>11</v>
      </c>
      <c r="B2" s="85"/>
      <c r="C2" s="85"/>
      <c r="D2" s="85"/>
      <c r="E2" s="85"/>
      <c r="F2" s="85"/>
      <c r="G2" s="85"/>
      <c r="H2" s="85"/>
    </row>
    <row r="3" spans="1:8" ht="18.75">
      <c r="A3" s="85" t="s">
        <v>12</v>
      </c>
      <c r="B3" s="85"/>
      <c r="C3" s="85"/>
      <c r="D3" s="85"/>
      <c r="E3" s="85"/>
      <c r="F3" s="85"/>
      <c r="G3" s="85"/>
      <c r="H3" s="85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 ht="18.75">
      <c r="A5" s="85" t="s">
        <v>13</v>
      </c>
      <c r="B5" s="85"/>
      <c r="C5" s="85"/>
      <c r="D5" s="85"/>
      <c r="E5" s="85"/>
      <c r="F5" s="85"/>
      <c r="G5" s="85"/>
      <c r="H5" s="85"/>
    </row>
    <row r="6" spans="1:8" ht="18.75">
      <c r="A6" s="2"/>
      <c r="B6" s="2"/>
      <c r="C6" s="2"/>
      <c r="D6" s="2"/>
      <c r="E6" s="2"/>
      <c r="F6" s="2"/>
      <c r="G6" s="2"/>
      <c r="H6" s="2"/>
    </row>
    <row r="8" spans="1:8" ht="18.75">
      <c r="A8" s="2" t="s">
        <v>14</v>
      </c>
      <c r="B8" s="3"/>
      <c r="C8" s="4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5" t="s">
        <v>20</v>
      </c>
    </row>
    <row r="9" spans="1:8" ht="18.75">
      <c r="A9" s="2"/>
      <c r="B9" s="3"/>
      <c r="C9" s="4"/>
      <c r="D9" s="2"/>
      <c r="E9" s="2"/>
      <c r="F9" s="2"/>
      <c r="G9" s="2"/>
      <c r="H9" s="5"/>
    </row>
    <row r="10" spans="1:8" ht="12.75">
      <c r="A10" s="6"/>
      <c r="D10" s="6"/>
      <c r="E10" s="6"/>
      <c r="F10" s="61"/>
      <c r="G10" s="6"/>
      <c r="H10" s="7"/>
    </row>
    <row r="11" spans="1:8" ht="24.75" customHeight="1">
      <c r="A11" s="2">
        <v>1</v>
      </c>
      <c r="B11" s="1"/>
      <c r="C11" s="4" t="str">
        <f>HerrenTeam!B49</f>
        <v>1. BC Nürnberg</v>
      </c>
      <c r="D11" s="2">
        <f>HerrenTeam!J60</f>
        <v>6026</v>
      </c>
      <c r="E11" s="2">
        <f>HerrenTeam!Q60</f>
        <v>5956</v>
      </c>
      <c r="F11" s="2">
        <f>HerrenTeam!S60</f>
        <v>11982</v>
      </c>
      <c r="G11" s="2">
        <f>COUNTA(HerrenTeam!D51:I59,HerrenTeam!K51:P59)</f>
        <v>60</v>
      </c>
      <c r="H11" s="5">
        <f aca="true" t="shared" si="0" ref="H11:H24">IF(G11&lt;1,"",F11/G11)</f>
        <v>199.7</v>
      </c>
    </row>
    <row r="12" spans="1:8" ht="24.75" customHeight="1">
      <c r="A12" s="2">
        <v>2</v>
      </c>
      <c r="B12" s="1"/>
      <c r="C12" s="4" t="str">
        <f>HerrenTeam!B25</f>
        <v>MKV München</v>
      </c>
      <c r="D12" s="2">
        <f>HerrenTeam!J36</f>
        <v>6077</v>
      </c>
      <c r="E12" s="2">
        <f>HerrenTeam!Q36</f>
        <v>5872</v>
      </c>
      <c r="F12" s="2">
        <f>HerrenTeam!S36</f>
        <v>11949</v>
      </c>
      <c r="G12" s="2">
        <f>COUNTA(HerrenTeam!D27:I35,HerrenTeam!K27:P35)</f>
        <v>60</v>
      </c>
      <c r="H12" s="5">
        <f t="shared" si="0"/>
        <v>199.15</v>
      </c>
    </row>
    <row r="13" spans="1:8" ht="24.75" customHeight="1">
      <c r="A13" s="2">
        <v>3</v>
      </c>
      <c r="B13" s="1"/>
      <c r="C13" s="4" t="str">
        <f>HerrenTeam!B61</f>
        <v>BV Regensburg</v>
      </c>
      <c r="D13" s="2">
        <f>HerrenTeam!J72</f>
        <v>5806</v>
      </c>
      <c r="E13" s="2">
        <f>HerrenTeam!Q72</f>
        <v>5759</v>
      </c>
      <c r="F13" s="2">
        <f>HerrenTeam!S72</f>
        <v>11565</v>
      </c>
      <c r="G13" s="2">
        <f>COUNTA(HerrenTeam!D63:I71,HerrenTeam!K63:P71)</f>
        <v>60</v>
      </c>
      <c r="H13" s="5">
        <f t="shared" si="0"/>
        <v>192.75</v>
      </c>
    </row>
    <row r="14" spans="1:8" ht="24.75" customHeight="1">
      <c r="A14" s="2">
        <v>4</v>
      </c>
      <c r="B14" s="1"/>
      <c r="C14" s="4" t="str">
        <f>HerrenTeam!B37</f>
        <v>ABV Hallstadt</v>
      </c>
      <c r="D14" s="2">
        <f>HerrenTeam!J48</f>
        <v>5887</v>
      </c>
      <c r="E14" s="2">
        <f>HerrenTeam!Q48</f>
        <v>5526</v>
      </c>
      <c r="F14" s="2">
        <f>HerrenTeam!S48</f>
        <v>11413</v>
      </c>
      <c r="G14" s="2">
        <f>COUNTA(HerrenTeam!D39:I47,HerrenTeam!K39:P47)</f>
        <v>60</v>
      </c>
      <c r="H14" s="5">
        <f t="shared" si="0"/>
        <v>190.21666666666667</v>
      </c>
    </row>
    <row r="15" spans="1:8" ht="24.75" customHeight="1">
      <c r="A15" s="2">
        <v>5</v>
      </c>
      <c r="B15" s="1"/>
      <c r="C15" s="4" t="str">
        <f>HerrenTeam!B85</f>
        <v> 1. BSV Stein</v>
      </c>
      <c r="D15" s="2">
        <f>HerrenTeam!J96</f>
        <v>5549</v>
      </c>
      <c r="E15" s="2">
        <f>HerrenTeam!Q96</f>
        <v>5768</v>
      </c>
      <c r="F15" s="2">
        <f>HerrenTeam!S96</f>
        <v>11317</v>
      </c>
      <c r="G15" s="2">
        <f>COUNTA(HerrenTeam!D87:I95,HerrenTeam!K87:P95)</f>
        <v>60</v>
      </c>
      <c r="H15" s="5">
        <f t="shared" si="0"/>
        <v>188.61666666666667</v>
      </c>
    </row>
    <row r="16" spans="1:8" ht="24.75" customHeight="1">
      <c r="A16" s="2">
        <v>6</v>
      </c>
      <c r="B16" s="1"/>
      <c r="C16" s="4" t="str">
        <f>HerrenTeam!B13</f>
        <v>Bayreuther BV</v>
      </c>
      <c r="D16" s="2">
        <f>HerrenTeam!J24</f>
        <v>5646</v>
      </c>
      <c r="E16" s="2">
        <f>HerrenTeam!Q24</f>
        <v>5650</v>
      </c>
      <c r="F16" s="2">
        <f>HerrenTeam!S24</f>
        <v>11296</v>
      </c>
      <c r="G16" s="2">
        <f>COUNTA(HerrenTeam!D15:I23,HerrenTeam!K15:P23)</f>
        <v>60</v>
      </c>
      <c r="H16" s="5">
        <f t="shared" si="0"/>
        <v>188.26666666666668</v>
      </c>
    </row>
    <row r="17" spans="1:8" ht="24.75" customHeight="1">
      <c r="A17" s="2">
        <v>7</v>
      </c>
      <c r="B17" s="1"/>
      <c r="C17" s="4" t="str">
        <f>HerrenTeam!B145</f>
        <v>TV 1861 Ingostadt</v>
      </c>
      <c r="D17" s="2">
        <f>HerrenTeam!J156</f>
        <v>5580</v>
      </c>
      <c r="E17" s="2">
        <f>HerrenTeam!Q156</f>
        <v>5534</v>
      </c>
      <c r="F17" s="2">
        <f>HerrenTeam!S156</f>
        <v>11114</v>
      </c>
      <c r="G17" s="2">
        <f>COUNTA(HerrenTeam!D147:I155,HerrenTeam!K147:P155)</f>
        <v>60</v>
      </c>
      <c r="H17" s="5">
        <f t="shared" si="0"/>
        <v>185.23333333333332</v>
      </c>
    </row>
    <row r="18" spans="1:8" ht="24.75" customHeight="1">
      <c r="A18" s="2">
        <v>8</v>
      </c>
      <c r="B18" s="1"/>
      <c r="C18" s="4" t="str">
        <f>HerrenTeam!B133</f>
        <v>BV Würzburg</v>
      </c>
      <c r="D18" s="2">
        <f>HerrenTeam!J144</f>
        <v>5443</v>
      </c>
      <c r="E18" s="2">
        <f>HerrenTeam!Q144</f>
        <v>5654</v>
      </c>
      <c r="F18" s="2">
        <f>HerrenTeam!S144</f>
        <v>11097</v>
      </c>
      <c r="G18" s="2">
        <f>COUNTA(HerrenTeam!D135:I143,HerrenTeam!K135:P143)</f>
        <v>60</v>
      </c>
      <c r="H18" s="5">
        <f t="shared" si="0"/>
        <v>184.95</v>
      </c>
    </row>
    <row r="19" spans="1:8" ht="24.75" customHeight="1">
      <c r="A19" s="2">
        <v>9</v>
      </c>
      <c r="B19" s="1"/>
      <c r="C19" s="4" t="str">
        <f>HerrenTeam!B97</f>
        <v>BV Rottendorf</v>
      </c>
      <c r="D19" s="2">
        <f>HerrenTeam!J108</f>
        <v>5467</v>
      </c>
      <c r="E19" s="2">
        <f>HerrenTeam!Q108</f>
        <v>5607</v>
      </c>
      <c r="F19" s="2">
        <f>HerrenTeam!S108</f>
        <v>11074</v>
      </c>
      <c r="G19" s="2">
        <f>COUNTA(HerrenTeam!D99:I107,HerrenTeam!K99:P107)</f>
        <v>60</v>
      </c>
      <c r="H19" s="5">
        <f t="shared" si="0"/>
        <v>184.56666666666666</v>
      </c>
    </row>
    <row r="20" spans="1:8" ht="24.75" customHeight="1">
      <c r="A20" s="2">
        <v>10</v>
      </c>
      <c r="B20" s="1"/>
      <c r="C20" s="4" t="str">
        <f>HerrenTeam!B157</f>
        <v>Bowlinghaus Bamberg</v>
      </c>
      <c r="D20" s="2">
        <f>HerrenTeam!J168</f>
        <v>5559</v>
      </c>
      <c r="E20" s="2">
        <f>HerrenTeam!Q168</f>
        <v>5320</v>
      </c>
      <c r="F20" s="2">
        <f>HerrenTeam!S168</f>
        <v>10879</v>
      </c>
      <c r="G20" s="2">
        <f>COUNTA(HerrenTeam!D159:I167,HerrenTeam!K159:P167)</f>
        <v>60</v>
      </c>
      <c r="H20" s="5">
        <f t="shared" si="0"/>
        <v>181.31666666666666</v>
      </c>
    </row>
    <row r="21" spans="1:8" ht="24.75" customHeight="1">
      <c r="A21" s="2">
        <v>11</v>
      </c>
      <c r="B21" s="1"/>
      <c r="C21" s="4" t="str">
        <f>HerrenTeam!B1</f>
        <v>BSV Augsburg</v>
      </c>
      <c r="D21" s="2">
        <f>HerrenTeam!J12</f>
        <v>5481</v>
      </c>
      <c r="E21" s="2">
        <f>HerrenTeam!Q12</f>
        <v>5349</v>
      </c>
      <c r="F21" s="2">
        <f>SUM(D21+E21)</f>
        <v>10830</v>
      </c>
      <c r="G21" s="2">
        <f>COUNTA(HerrenTeam!K3:P11,HerrenTeam!D3:I10)</f>
        <v>60</v>
      </c>
      <c r="H21" s="5">
        <f t="shared" si="0"/>
        <v>180.5</v>
      </c>
    </row>
    <row r="22" spans="1:8" ht="24.75" customHeight="1">
      <c r="A22" s="2">
        <v>12</v>
      </c>
      <c r="B22" s="1"/>
      <c r="C22" s="4" t="str">
        <f>HerrenTeam!B121</f>
        <v>BSV Ulm/Neu-Ulm</v>
      </c>
      <c r="D22" s="2">
        <f>HerrenTeam!J132</f>
        <v>5336</v>
      </c>
      <c r="E22" s="2">
        <f>HerrenTeam!Q132</f>
        <v>5487</v>
      </c>
      <c r="F22" s="2">
        <f>HerrenTeam!S132</f>
        <v>10823</v>
      </c>
      <c r="G22" s="2">
        <f>COUNTA(HerrenTeam!D123:I131,HerrenTeam!K123:P131)</f>
        <v>60</v>
      </c>
      <c r="H22" s="5">
        <f t="shared" si="0"/>
        <v>180.38333333333333</v>
      </c>
    </row>
    <row r="23" spans="1:8" ht="24.75" customHeight="1">
      <c r="A23" s="2">
        <v>13</v>
      </c>
      <c r="B23" s="1"/>
      <c r="C23" s="4" t="str">
        <f>HerrenTeam!B73</f>
        <v>BV Höchberg</v>
      </c>
      <c r="D23" s="2">
        <f>HerrenTeam!J84</f>
        <v>5393</v>
      </c>
      <c r="E23" s="2">
        <f>HerrenTeam!Q84</f>
        <v>5309</v>
      </c>
      <c r="F23" s="2">
        <f>HerrenTeam!S84</f>
        <v>10702</v>
      </c>
      <c r="G23" s="2">
        <f>COUNTA(HerrenTeam!D75:I83,HerrenTeam!K75:P83)</f>
        <v>60</v>
      </c>
      <c r="H23" s="5">
        <f t="shared" si="0"/>
        <v>178.36666666666667</v>
      </c>
    </row>
    <row r="24" spans="1:8" ht="24.75" customHeight="1">
      <c r="A24" s="2">
        <v>14</v>
      </c>
      <c r="B24" s="1"/>
      <c r="C24" s="4" t="str">
        <f>HerrenTeam!B109</f>
        <v>SG DKJ Rimpar</v>
      </c>
      <c r="D24" s="2">
        <f>HerrenTeam!J120</f>
        <v>4799</v>
      </c>
      <c r="E24" s="2">
        <f>HerrenTeam!Q120</f>
        <v>5033</v>
      </c>
      <c r="F24" s="2">
        <f>HerrenTeam!S120</f>
        <v>9832</v>
      </c>
      <c r="G24" s="2">
        <f>COUNTA(HerrenTeam!D111:I119,HerrenTeam!K111:P119)</f>
        <v>60</v>
      </c>
      <c r="H24" s="5">
        <f t="shared" si="0"/>
        <v>163.86666666666667</v>
      </c>
    </row>
    <row r="25" spans="1:5" ht="24.75" customHeight="1">
      <c r="A25" s="2">
        <v>15</v>
      </c>
      <c r="B25" s="1"/>
      <c r="C25" s="4"/>
      <c r="D25" s="4"/>
      <c r="E25" s="4"/>
    </row>
    <row r="26" spans="1:5" ht="24.75" customHeight="1">
      <c r="A26" s="2">
        <v>16</v>
      </c>
      <c r="B26" s="1"/>
      <c r="C26" s="4"/>
      <c r="D26" s="4"/>
      <c r="E26" s="4"/>
    </row>
    <row r="27" spans="1:5" ht="24.75" customHeight="1">
      <c r="A27" s="2">
        <v>17</v>
      </c>
      <c r="B27" s="1"/>
      <c r="C27" s="4"/>
      <c r="D27" s="4"/>
      <c r="E27" s="4"/>
    </row>
    <row r="28" spans="1:5" ht="24.75" customHeight="1">
      <c r="A28" s="2">
        <v>18</v>
      </c>
      <c r="B28" s="1"/>
      <c r="C28" s="4"/>
      <c r="D28" s="4"/>
      <c r="E28" s="4"/>
    </row>
    <row r="29" spans="1:5" ht="18.75">
      <c r="A29" s="2"/>
      <c r="C29" s="4"/>
      <c r="D29" s="4"/>
      <c r="E29" s="4"/>
    </row>
    <row r="30" spans="3:5" ht="18.75">
      <c r="C30" s="4"/>
      <c r="D30" s="4"/>
      <c r="E30" s="4"/>
    </row>
    <row r="31" spans="3:5" ht="18.75">
      <c r="C31" s="4"/>
      <c r="D31" s="4"/>
      <c r="E31" s="4"/>
    </row>
    <row r="32" spans="3:5" ht="18.75">
      <c r="C32" s="4"/>
      <c r="D32" s="4"/>
      <c r="E32" s="4"/>
    </row>
    <row r="33" spans="3:5" ht="18.75">
      <c r="C33" s="4"/>
      <c r="D33" s="4"/>
      <c r="E33" s="4"/>
    </row>
    <row r="34" spans="3:5" ht="18.75">
      <c r="C34" s="4"/>
      <c r="D34" s="4"/>
      <c r="E34" s="4"/>
    </row>
    <row r="35" spans="3:5" ht="18.75">
      <c r="C35" s="4"/>
      <c r="D35" s="4"/>
      <c r="E35" s="4"/>
    </row>
    <row r="36" spans="3:5" ht="18.75">
      <c r="C36" s="4"/>
      <c r="D36" s="4"/>
      <c r="E36" s="4"/>
    </row>
    <row r="37" spans="3:5" ht="18.75">
      <c r="C37" s="4"/>
      <c r="D37" s="4"/>
      <c r="E37" s="4"/>
    </row>
    <row r="38" spans="3:5" ht="18.75">
      <c r="C38" s="4"/>
      <c r="D38" s="4"/>
      <c r="E38" s="4"/>
    </row>
    <row r="39" spans="3:5" ht="18.75">
      <c r="C39" s="4"/>
      <c r="D39" s="4"/>
      <c r="E39" s="4"/>
    </row>
    <row r="40" spans="3:5" ht="18.75">
      <c r="C40" s="4"/>
      <c r="D40" s="4"/>
      <c r="E40" s="4"/>
    </row>
    <row r="41" spans="3:5" ht="18.75">
      <c r="C41" s="4"/>
      <c r="D41" s="4"/>
      <c r="E41" s="4"/>
    </row>
    <row r="42" spans="3:5" ht="18.75">
      <c r="C42" s="4"/>
      <c r="D42" s="4"/>
      <c r="E42" s="4"/>
    </row>
    <row r="43" spans="3:5" ht="18.75">
      <c r="C43" s="4"/>
      <c r="D43" s="4"/>
      <c r="E43" s="4"/>
    </row>
    <row r="44" spans="3:5" ht="18.75">
      <c r="C44" s="4"/>
      <c r="D44" s="4"/>
      <c r="E44" s="4"/>
    </row>
    <row r="45" spans="3:5" ht="18.75">
      <c r="C45" s="4"/>
      <c r="D45" s="4"/>
      <c r="E45" s="4"/>
    </row>
    <row r="46" spans="3:5" ht="18.75">
      <c r="C46" s="4"/>
      <c r="D46" s="4"/>
      <c r="E46" s="4"/>
    </row>
    <row r="47" spans="3:5" ht="18.75">
      <c r="C47" s="4"/>
      <c r="D47" s="4"/>
      <c r="E47" s="4"/>
    </row>
    <row r="48" spans="3:5" ht="18.75">
      <c r="C48" s="4"/>
      <c r="D48" s="4"/>
      <c r="E48" s="4"/>
    </row>
    <row r="49" spans="3:5" ht="18.75">
      <c r="C49" s="4"/>
      <c r="D49" s="4"/>
      <c r="E49" s="4"/>
    </row>
    <row r="50" spans="3:5" ht="18.75">
      <c r="C50" s="4"/>
      <c r="D50" s="4"/>
      <c r="E50" s="4"/>
    </row>
    <row r="51" spans="3:5" ht="18.75">
      <c r="C51" s="4"/>
      <c r="D51" s="4"/>
      <c r="E51" s="4"/>
    </row>
    <row r="52" spans="3:5" ht="18.75">
      <c r="C52" s="4"/>
      <c r="D52" s="4"/>
      <c r="E52" s="4"/>
    </row>
    <row r="53" spans="3:5" ht="18.75">
      <c r="C53" s="4"/>
      <c r="D53" s="4"/>
      <c r="E53" s="4"/>
    </row>
    <row r="54" spans="3:5" ht="18.75">
      <c r="C54" s="4"/>
      <c r="D54" s="4"/>
      <c r="E54" s="4"/>
    </row>
    <row r="55" spans="3:5" ht="18.75">
      <c r="C55" s="4"/>
      <c r="D55" s="4"/>
      <c r="E55" s="4"/>
    </row>
    <row r="56" spans="3:5" ht="18.75">
      <c r="C56" s="4"/>
      <c r="D56" s="4"/>
      <c r="E56" s="4"/>
    </row>
    <row r="57" spans="3:5" ht="18.75">
      <c r="C57" s="4"/>
      <c r="D57" s="4"/>
      <c r="E57" s="4"/>
    </row>
    <row r="58" spans="3:5" ht="18.75">
      <c r="C58" s="4"/>
      <c r="D58" s="4"/>
      <c r="E58" s="4"/>
    </row>
    <row r="59" spans="3:5" ht="18.75">
      <c r="C59" s="4"/>
      <c r="D59" s="4"/>
      <c r="E59" s="4"/>
    </row>
    <row r="60" spans="3:5" ht="18.75">
      <c r="C60" s="4"/>
      <c r="D60" s="4"/>
      <c r="E60" s="4"/>
    </row>
    <row r="61" spans="3:5" ht="18.75">
      <c r="C61" s="4"/>
      <c r="D61" s="4"/>
      <c r="E61" s="4"/>
    </row>
    <row r="62" spans="3:5" ht="18.75">
      <c r="C62" s="4"/>
      <c r="D62" s="4"/>
      <c r="E62" s="4"/>
    </row>
    <row r="63" spans="3:5" ht="18.75">
      <c r="C63" s="4"/>
      <c r="D63" s="4"/>
      <c r="E63" s="4"/>
    </row>
    <row r="64" spans="3:5" ht="18.75">
      <c r="C64" s="4"/>
      <c r="D64" s="4"/>
      <c r="E64" s="4"/>
    </row>
    <row r="65" spans="3:5" ht="18.75">
      <c r="C65" s="4"/>
      <c r="D65" s="4"/>
      <c r="E65" s="4"/>
    </row>
    <row r="66" spans="3:5" ht="18.75">
      <c r="C66" s="4"/>
      <c r="D66" s="4"/>
      <c r="E66" s="4"/>
    </row>
    <row r="67" spans="3:5" ht="18.75">
      <c r="C67" s="4"/>
      <c r="D67" s="4"/>
      <c r="E67" s="4"/>
    </row>
    <row r="68" spans="3:5" ht="18.75">
      <c r="C68" s="4"/>
      <c r="D68" s="4"/>
      <c r="E68" s="4"/>
    </row>
    <row r="69" spans="3:5" ht="18.75">
      <c r="C69" s="4"/>
      <c r="D69" s="4"/>
      <c r="E69" s="4"/>
    </row>
    <row r="70" spans="3:5" ht="18.75">
      <c r="C70" s="4"/>
      <c r="D70" s="4"/>
      <c r="E70" s="4"/>
    </row>
    <row r="71" spans="3:5" ht="18.75">
      <c r="C71" s="4"/>
      <c r="D71" s="4"/>
      <c r="E71" s="4"/>
    </row>
    <row r="72" spans="3:5" ht="18.75">
      <c r="C72" s="4"/>
      <c r="D72" s="4"/>
      <c r="E72" s="4"/>
    </row>
    <row r="73" spans="3:5" ht="18.75">
      <c r="C73" s="4"/>
      <c r="D73" s="4"/>
      <c r="E73" s="4"/>
    </row>
    <row r="74" spans="3:5" ht="18.75">
      <c r="C74" s="4"/>
      <c r="D74" s="4"/>
      <c r="E74" s="4"/>
    </row>
    <row r="75" spans="3:5" ht="18.75">
      <c r="C75" s="4"/>
      <c r="D75" s="4"/>
      <c r="E75" s="4"/>
    </row>
    <row r="76" spans="3:5" ht="18.75">
      <c r="C76" s="4"/>
      <c r="D76" s="4"/>
      <c r="E76" s="4"/>
    </row>
    <row r="77" spans="3:5" ht="18.75">
      <c r="C77" s="4"/>
      <c r="D77" s="4"/>
      <c r="E77" s="4"/>
    </row>
    <row r="78" spans="3:5" ht="18.75">
      <c r="C78" s="4"/>
      <c r="D78" s="4"/>
      <c r="E78" s="4"/>
    </row>
    <row r="79" spans="3:5" ht="18.75">
      <c r="C79" s="4"/>
      <c r="D79" s="4"/>
      <c r="E79" s="4"/>
    </row>
    <row r="80" spans="3:5" ht="18.75">
      <c r="C80" s="4"/>
      <c r="D80" s="4"/>
      <c r="E80" s="4"/>
    </row>
    <row r="81" spans="3:5" ht="18.75">
      <c r="C81" s="4"/>
      <c r="D81" s="4"/>
      <c r="E81" s="4"/>
    </row>
    <row r="82" spans="3:5" ht="18.75">
      <c r="C82" s="4"/>
      <c r="D82" s="4"/>
      <c r="E82" s="4"/>
    </row>
    <row r="83" spans="3:5" ht="18.75">
      <c r="C83" s="4"/>
      <c r="D83" s="4"/>
      <c r="E83" s="4"/>
    </row>
    <row r="84" spans="3:5" ht="18.75">
      <c r="C84" s="4"/>
      <c r="D84" s="4"/>
      <c r="E84" s="4"/>
    </row>
    <row r="85" spans="3:5" ht="18.75">
      <c r="C85" s="4"/>
      <c r="D85" s="4"/>
      <c r="E85" s="4"/>
    </row>
    <row r="86" spans="3:5" ht="18.75">
      <c r="C86" s="4"/>
      <c r="D86" s="4"/>
      <c r="E86" s="4"/>
    </row>
    <row r="87" spans="3:5" ht="18.75">
      <c r="C87" s="4"/>
      <c r="D87" s="4"/>
      <c r="E87" s="4"/>
    </row>
    <row r="88" spans="3:5" ht="18.75">
      <c r="C88" s="4"/>
      <c r="D88" s="4"/>
      <c r="E88" s="4"/>
    </row>
    <row r="89" spans="3:5" ht="18.75">
      <c r="C89" s="4"/>
      <c r="D89" s="4"/>
      <c r="E89" s="4"/>
    </row>
    <row r="90" spans="3:5" ht="18.75">
      <c r="C90" s="4"/>
      <c r="D90" s="4"/>
      <c r="E90" s="4"/>
    </row>
    <row r="91" spans="3:5" ht="18.75">
      <c r="C91" s="4"/>
      <c r="D91" s="4"/>
      <c r="E91" s="4"/>
    </row>
    <row r="92" spans="3:5" ht="18.75">
      <c r="C92" s="4"/>
      <c r="D92" s="4"/>
      <c r="E92" s="4"/>
    </row>
    <row r="93" spans="3:5" ht="18.75">
      <c r="C93" s="4"/>
      <c r="D93" s="4"/>
      <c r="E93" s="4"/>
    </row>
    <row r="94" spans="3:5" ht="18.75">
      <c r="C94" s="4"/>
      <c r="D94" s="4"/>
      <c r="E94" s="4"/>
    </row>
    <row r="95" spans="3:5" ht="18.75">
      <c r="C95" s="4"/>
      <c r="D95" s="4"/>
      <c r="E95" s="4"/>
    </row>
    <row r="96" spans="3:5" ht="18.75">
      <c r="C96" s="4"/>
      <c r="D96" s="4"/>
      <c r="E96" s="4"/>
    </row>
    <row r="97" spans="3:5" ht="18.75">
      <c r="C97" s="4"/>
      <c r="D97" s="4"/>
      <c r="E97" s="4"/>
    </row>
    <row r="98" spans="3:5" ht="18.75">
      <c r="C98" s="4"/>
      <c r="D98" s="4"/>
      <c r="E98" s="4"/>
    </row>
    <row r="99" spans="3:5" ht="18.75">
      <c r="C99" s="4"/>
      <c r="D99" s="4"/>
      <c r="E99" s="4"/>
    </row>
    <row r="100" spans="3:5" ht="18.75">
      <c r="C100" s="4"/>
      <c r="D100" s="4"/>
      <c r="E100" s="4"/>
    </row>
    <row r="101" spans="3:5" ht="18.75">
      <c r="C101" s="4"/>
      <c r="D101" s="4"/>
      <c r="E101" s="4"/>
    </row>
    <row r="102" spans="3:5" ht="18.75">
      <c r="C102" s="4"/>
      <c r="D102" s="4"/>
      <c r="E102" s="4"/>
    </row>
    <row r="103" spans="3:5" ht="18.75">
      <c r="C103" s="4"/>
      <c r="D103" s="4"/>
      <c r="E103" s="4"/>
    </row>
    <row r="104" spans="3:5" ht="18.75">
      <c r="C104" s="4"/>
      <c r="D104" s="4"/>
      <c r="E104" s="4"/>
    </row>
    <row r="105" spans="3:5" ht="18.75">
      <c r="C105" s="4"/>
      <c r="D105" s="4"/>
      <c r="E105" s="4"/>
    </row>
    <row r="106" spans="3:5" ht="18.75">
      <c r="C106" s="4"/>
      <c r="D106" s="4"/>
      <c r="E106" s="4"/>
    </row>
    <row r="107" spans="3:5" ht="18.75">
      <c r="C107" s="4"/>
      <c r="D107" s="4"/>
      <c r="E107" s="4"/>
    </row>
    <row r="108" spans="3:5" ht="18.75">
      <c r="C108" s="4"/>
      <c r="D108" s="4"/>
      <c r="E108" s="4"/>
    </row>
    <row r="109" spans="3:5" ht="18.75">
      <c r="C109" s="4"/>
      <c r="D109" s="4"/>
      <c r="E109" s="4"/>
    </row>
    <row r="110" spans="3:5" ht="18.75">
      <c r="C110" s="4"/>
      <c r="D110" s="4"/>
      <c r="E110" s="4"/>
    </row>
    <row r="111" spans="3:5" ht="18.75">
      <c r="C111" s="4"/>
      <c r="D111" s="4"/>
      <c r="E111" s="4"/>
    </row>
  </sheetData>
  <mergeCells count="4">
    <mergeCell ref="A1:H1"/>
    <mergeCell ref="A2:H2"/>
    <mergeCell ref="A3:H3"/>
    <mergeCell ref="A5:H5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69"/>
  <sheetViews>
    <sheetView showGridLines="0" showZeros="0" zoomScale="95" zoomScaleNormal="95" workbookViewId="0" topLeftCell="A1">
      <selection activeCell="L10" sqref="L10"/>
    </sheetView>
  </sheetViews>
  <sheetFormatPr defaultColWidth="11.421875" defaultRowHeight="15" customHeight="1"/>
  <cols>
    <col min="1" max="1" width="5.7109375" style="49" customWidth="1"/>
    <col min="2" max="2" width="14.00390625" style="49" bestFit="1" customWidth="1"/>
    <col min="3" max="3" width="23.8515625" style="50" customWidth="1"/>
    <col min="4" max="9" width="6.421875" style="56" customWidth="1"/>
    <col min="10" max="10" width="7.00390625" style="56" customWidth="1"/>
    <col min="11" max="13" width="6.421875" style="56" customWidth="1"/>
    <col min="14" max="16" width="7.421875" style="56" customWidth="1"/>
    <col min="17" max="18" width="7.00390625" style="56" customWidth="1"/>
    <col min="19" max="19" width="9.140625" style="56" bestFit="1" customWidth="1"/>
    <col min="20" max="20" width="11.421875" style="57" customWidth="1"/>
    <col min="21" max="16384" width="11.421875" style="50" customWidth="1"/>
  </cols>
  <sheetData>
    <row r="1" spans="2:21" ht="15" customHeight="1">
      <c r="B1" s="32" t="s">
        <v>1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72"/>
    </row>
    <row r="2" spans="2:21" ht="15" customHeight="1">
      <c r="B2" s="53" t="s">
        <v>21</v>
      </c>
      <c r="C2" s="46" t="s">
        <v>22</v>
      </c>
      <c r="D2" s="47" t="s">
        <v>23</v>
      </c>
      <c r="E2" s="47" t="s">
        <v>24</v>
      </c>
      <c r="F2" s="47" t="s">
        <v>25</v>
      </c>
      <c r="G2" s="47" t="s">
        <v>26</v>
      </c>
      <c r="H2" s="47" t="s">
        <v>27</v>
      </c>
      <c r="I2" s="47" t="s">
        <v>28</v>
      </c>
      <c r="J2" s="47" t="s">
        <v>29</v>
      </c>
      <c r="K2" s="47" t="s">
        <v>30</v>
      </c>
      <c r="L2" s="47" t="s">
        <v>31</v>
      </c>
      <c r="M2" s="47" t="s">
        <v>32</v>
      </c>
      <c r="N2" s="47" t="s">
        <v>33</v>
      </c>
      <c r="O2" s="47" t="s">
        <v>34</v>
      </c>
      <c r="P2" s="47" t="s">
        <v>35</v>
      </c>
      <c r="Q2" s="47" t="s">
        <v>17</v>
      </c>
      <c r="R2" s="47" t="s">
        <v>19</v>
      </c>
      <c r="S2" s="47" t="s">
        <v>36</v>
      </c>
      <c r="T2" s="48" t="s">
        <v>20</v>
      </c>
      <c r="U2" s="72"/>
    </row>
    <row r="3" spans="2:21" ht="15" customHeight="1">
      <c r="B3" s="51">
        <v>30181</v>
      </c>
      <c r="C3" s="52" t="s">
        <v>126</v>
      </c>
      <c r="D3" s="47">
        <v>136</v>
      </c>
      <c r="E3" s="47">
        <v>149</v>
      </c>
      <c r="F3" s="47"/>
      <c r="G3" s="47"/>
      <c r="H3" s="47"/>
      <c r="I3" s="47"/>
      <c r="J3" s="47">
        <f>SUM(D3:I3)</f>
        <v>285</v>
      </c>
      <c r="K3" s="47"/>
      <c r="L3" s="47"/>
      <c r="M3" s="47"/>
      <c r="N3" s="47"/>
      <c r="O3" s="47"/>
      <c r="P3" s="47"/>
      <c r="Q3" s="47">
        <f>SUM(K3:P3)</f>
        <v>0</v>
      </c>
      <c r="R3" s="47">
        <f>COUNT(D3:I3,K3:P3)</f>
        <v>2</v>
      </c>
      <c r="S3" s="47">
        <f>SUM(J3+Q3)</f>
        <v>285</v>
      </c>
      <c r="T3" s="48">
        <f>IF(S3&lt;1,"",S3/R3)</f>
        <v>142.5</v>
      </c>
      <c r="U3" s="72"/>
    </row>
    <row r="4" spans="2:21" ht="15" customHeight="1">
      <c r="B4" s="51">
        <v>39971</v>
      </c>
      <c r="C4" s="52" t="s">
        <v>127</v>
      </c>
      <c r="D4" s="47">
        <v>176</v>
      </c>
      <c r="E4" s="47">
        <v>190</v>
      </c>
      <c r="F4" s="47">
        <v>157</v>
      </c>
      <c r="G4" s="47">
        <v>189</v>
      </c>
      <c r="H4" s="47">
        <v>205</v>
      </c>
      <c r="I4" s="47">
        <v>123</v>
      </c>
      <c r="J4" s="47">
        <f aca="true" t="shared" si="0" ref="J4:J11">SUM(D4:I4)</f>
        <v>1040</v>
      </c>
      <c r="K4" s="47">
        <v>161</v>
      </c>
      <c r="L4" s="47">
        <v>171</v>
      </c>
      <c r="M4" s="47">
        <v>156</v>
      </c>
      <c r="N4" s="47"/>
      <c r="O4" s="47"/>
      <c r="P4" s="47"/>
      <c r="Q4" s="47">
        <f aca="true" t="shared" si="1" ref="Q4:Q11">SUM(K4:P4)</f>
        <v>488</v>
      </c>
      <c r="R4" s="47">
        <f aca="true" t="shared" si="2" ref="R4:R11">COUNT(D4:I4,K4:P4)</f>
        <v>9</v>
      </c>
      <c r="S4" s="47">
        <f aca="true" t="shared" si="3" ref="S4:S12">SUM(J4+Q4)</f>
        <v>1528</v>
      </c>
      <c r="T4" s="48">
        <f aca="true" t="shared" si="4" ref="T4:T65">IF(S4&lt;1,"",S4/R4)</f>
        <v>169.77777777777777</v>
      </c>
      <c r="U4" s="72"/>
    </row>
    <row r="5" spans="2:21" ht="15" customHeight="1">
      <c r="B5" s="51">
        <v>30677</v>
      </c>
      <c r="C5" s="52" t="s">
        <v>128</v>
      </c>
      <c r="D5" s="47">
        <v>177</v>
      </c>
      <c r="E5" s="47">
        <v>138</v>
      </c>
      <c r="F5" s="47">
        <v>166</v>
      </c>
      <c r="G5" s="47">
        <v>167</v>
      </c>
      <c r="H5" s="47">
        <v>150</v>
      </c>
      <c r="I5" s="47"/>
      <c r="J5" s="47">
        <f t="shared" si="0"/>
        <v>798</v>
      </c>
      <c r="K5" s="47"/>
      <c r="L5" s="47"/>
      <c r="M5" s="47"/>
      <c r="N5" s="47"/>
      <c r="O5" s="47"/>
      <c r="P5" s="47"/>
      <c r="Q5" s="47">
        <f t="shared" si="1"/>
        <v>0</v>
      </c>
      <c r="R5" s="47">
        <f t="shared" si="2"/>
        <v>5</v>
      </c>
      <c r="S5" s="47">
        <f t="shared" si="3"/>
        <v>798</v>
      </c>
      <c r="T5" s="48">
        <f t="shared" si="4"/>
        <v>159.6</v>
      </c>
      <c r="U5" s="72"/>
    </row>
    <row r="6" spans="2:21" ht="15" customHeight="1">
      <c r="B6" s="51">
        <v>30574</v>
      </c>
      <c r="C6" s="52" t="s">
        <v>39</v>
      </c>
      <c r="D6" s="47">
        <v>181</v>
      </c>
      <c r="E6" s="47">
        <v>179</v>
      </c>
      <c r="F6" s="47">
        <v>184</v>
      </c>
      <c r="G6" s="47">
        <v>162</v>
      </c>
      <c r="H6" s="47">
        <v>195</v>
      </c>
      <c r="I6" s="47">
        <v>147</v>
      </c>
      <c r="J6" s="47">
        <f t="shared" si="0"/>
        <v>1048</v>
      </c>
      <c r="K6" s="47">
        <v>183</v>
      </c>
      <c r="L6" s="47">
        <v>180</v>
      </c>
      <c r="M6" s="47">
        <v>165</v>
      </c>
      <c r="N6" s="47">
        <v>170</v>
      </c>
      <c r="O6" s="47">
        <v>160</v>
      </c>
      <c r="P6" s="47">
        <v>171</v>
      </c>
      <c r="Q6" s="47">
        <f t="shared" si="1"/>
        <v>1029</v>
      </c>
      <c r="R6" s="47">
        <f t="shared" si="2"/>
        <v>12</v>
      </c>
      <c r="S6" s="47">
        <f t="shared" si="3"/>
        <v>2077</v>
      </c>
      <c r="T6" s="48">
        <f t="shared" si="4"/>
        <v>173.08333333333334</v>
      </c>
      <c r="U6" s="72"/>
    </row>
    <row r="7" spans="2:21" ht="15" customHeight="1">
      <c r="B7" s="51">
        <v>30179</v>
      </c>
      <c r="C7" s="52" t="s">
        <v>38</v>
      </c>
      <c r="D7" s="47">
        <v>228</v>
      </c>
      <c r="E7" s="47">
        <v>181</v>
      </c>
      <c r="F7" s="47">
        <v>203</v>
      </c>
      <c r="G7" s="47">
        <v>165</v>
      </c>
      <c r="H7" s="47">
        <v>201</v>
      </c>
      <c r="I7" s="47">
        <v>182</v>
      </c>
      <c r="J7" s="47">
        <f t="shared" si="0"/>
        <v>1160</v>
      </c>
      <c r="K7" s="47">
        <v>188</v>
      </c>
      <c r="L7" s="47">
        <v>177</v>
      </c>
      <c r="M7" s="47">
        <v>173</v>
      </c>
      <c r="N7" s="47">
        <v>198</v>
      </c>
      <c r="O7" s="47">
        <v>192</v>
      </c>
      <c r="P7" s="47">
        <v>155</v>
      </c>
      <c r="Q7" s="47">
        <f t="shared" si="1"/>
        <v>1083</v>
      </c>
      <c r="R7" s="47">
        <f t="shared" si="2"/>
        <v>12</v>
      </c>
      <c r="S7" s="47">
        <f t="shared" si="3"/>
        <v>2243</v>
      </c>
      <c r="T7" s="48">
        <f t="shared" si="4"/>
        <v>186.91666666666666</v>
      </c>
      <c r="U7" s="72"/>
    </row>
    <row r="8" spans="2:21" ht="15" customHeight="1">
      <c r="B8" s="51">
        <v>30578</v>
      </c>
      <c r="C8" s="52" t="s">
        <v>40</v>
      </c>
      <c r="D8" s="47"/>
      <c r="E8" s="47"/>
      <c r="F8" s="47"/>
      <c r="G8" s="47"/>
      <c r="H8" s="47"/>
      <c r="I8" s="47">
        <v>160</v>
      </c>
      <c r="J8" s="47">
        <f t="shared" si="0"/>
        <v>160</v>
      </c>
      <c r="K8" s="47">
        <v>179</v>
      </c>
      <c r="L8" s="47">
        <v>167</v>
      </c>
      <c r="M8" s="47">
        <v>180</v>
      </c>
      <c r="N8" s="47">
        <v>158</v>
      </c>
      <c r="O8" s="47">
        <v>155</v>
      </c>
      <c r="P8" s="47">
        <v>178</v>
      </c>
      <c r="Q8" s="47">
        <f t="shared" si="1"/>
        <v>1017</v>
      </c>
      <c r="R8" s="47">
        <f t="shared" si="2"/>
        <v>7</v>
      </c>
      <c r="S8" s="47">
        <f t="shared" si="3"/>
        <v>1177</v>
      </c>
      <c r="T8" s="48">
        <f t="shared" si="4"/>
        <v>168.14285714285714</v>
      </c>
      <c r="U8" s="72"/>
    </row>
    <row r="9" spans="2:21" ht="15" customHeight="1">
      <c r="B9" s="51">
        <v>30276</v>
      </c>
      <c r="C9" s="52" t="s">
        <v>37</v>
      </c>
      <c r="D9" s="47"/>
      <c r="E9" s="47"/>
      <c r="F9" s="47">
        <v>215</v>
      </c>
      <c r="G9" s="47">
        <v>171</v>
      </c>
      <c r="H9" s="47">
        <v>170</v>
      </c>
      <c r="I9" s="47">
        <v>158</v>
      </c>
      <c r="J9" s="47">
        <f t="shared" si="0"/>
        <v>714</v>
      </c>
      <c r="K9" s="47">
        <v>184</v>
      </c>
      <c r="L9" s="47">
        <v>161</v>
      </c>
      <c r="M9" s="47">
        <v>198</v>
      </c>
      <c r="N9" s="47">
        <v>150</v>
      </c>
      <c r="O9" s="47">
        <v>153</v>
      </c>
      <c r="P9" s="47">
        <v>181</v>
      </c>
      <c r="Q9" s="47">
        <f t="shared" si="1"/>
        <v>1027</v>
      </c>
      <c r="R9" s="47">
        <f t="shared" si="2"/>
        <v>10</v>
      </c>
      <c r="S9" s="47">
        <f t="shared" si="3"/>
        <v>1741</v>
      </c>
      <c r="T9" s="48">
        <f t="shared" si="4"/>
        <v>174.1</v>
      </c>
      <c r="U9" s="72"/>
    </row>
    <row r="10" spans="2:21" ht="15" customHeight="1">
      <c r="B10" s="51">
        <v>30573</v>
      </c>
      <c r="C10" s="52" t="s">
        <v>148</v>
      </c>
      <c r="D10" s="47"/>
      <c r="E10" s="47"/>
      <c r="F10" s="47"/>
      <c r="G10" s="47"/>
      <c r="H10" s="47"/>
      <c r="I10" s="47"/>
      <c r="J10" s="47">
        <f t="shared" si="0"/>
        <v>0</v>
      </c>
      <c r="K10" s="47"/>
      <c r="L10" s="47"/>
      <c r="M10" s="47"/>
      <c r="N10" s="47">
        <v>158</v>
      </c>
      <c r="O10" s="47">
        <v>150</v>
      </c>
      <c r="P10" s="47">
        <v>193</v>
      </c>
      <c r="Q10" s="47">
        <f t="shared" si="1"/>
        <v>501</v>
      </c>
      <c r="R10" s="47">
        <f t="shared" si="2"/>
        <v>3</v>
      </c>
      <c r="S10" s="47">
        <f t="shared" si="3"/>
        <v>501</v>
      </c>
      <c r="T10" s="48">
        <f t="shared" si="4"/>
        <v>167</v>
      </c>
      <c r="U10" s="72"/>
    </row>
    <row r="11" spans="2:21" ht="15" customHeight="1">
      <c r="B11" s="51"/>
      <c r="C11" s="52"/>
      <c r="D11" s="47"/>
      <c r="E11" s="47"/>
      <c r="F11" s="47"/>
      <c r="G11" s="47"/>
      <c r="H11" s="47"/>
      <c r="I11" s="47"/>
      <c r="J11" s="47">
        <f t="shared" si="0"/>
        <v>0</v>
      </c>
      <c r="K11" s="47"/>
      <c r="L11" s="47"/>
      <c r="M11" s="47"/>
      <c r="N11" s="47"/>
      <c r="O11" s="47"/>
      <c r="P11" s="47"/>
      <c r="Q11" s="47">
        <f t="shared" si="1"/>
        <v>0</v>
      </c>
      <c r="R11" s="47">
        <f t="shared" si="2"/>
        <v>0</v>
      </c>
      <c r="S11" s="47">
        <f t="shared" si="3"/>
        <v>0</v>
      </c>
      <c r="T11" s="48">
        <f t="shared" si="4"/>
      </c>
      <c r="U11" s="72"/>
    </row>
    <row r="12" spans="2:21" ht="18" customHeight="1">
      <c r="B12" s="51"/>
      <c r="C12" s="52"/>
      <c r="D12" s="47">
        <f aca="true" t="shared" si="5" ref="D12:Q12">SUM(D3:D11)</f>
        <v>898</v>
      </c>
      <c r="E12" s="47">
        <f t="shared" si="5"/>
        <v>837</v>
      </c>
      <c r="F12" s="47">
        <f t="shared" si="5"/>
        <v>925</v>
      </c>
      <c r="G12" s="47">
        <f t="shared" si="5"/>
        <v>854</v>
      </c>
      <c r="H12" s="47">
        <f t="shared" si="5"/>
        <v>921</v>
      </c>
      <c r="I12" s="47">
        <f t="shared" si="5"/>
        <v>770</v>
      </c>
      <c r="J12" s="47">
        <f t="shared" si="5"/>
        <v>5205</v>
      </c>
      <c r="K12" s="47">
        <f t="shared" si="5"/>
        <v>895</v>
      </c>
      <c r="L12" s="47">
        <f t="shared" si="5"/>
        <v>856</v>
      </c>
      <c r="M12" s="47">
        <f t="shared" si="5"/>
        <v>872</v>
      </c>
      <c r="N12" s="47">
        <f t="shared" si="5"/>
        <v>834</v>
      </c>
      <c r="O12" s="47">
        <f t="shared" si="5"/>
        <v>810</v>
      </c>
      <c r="P12" s="47">
        <f t="shared" si="5"/>
        <v>878</v>
      </c>
      <c r="Q12" s="47">
        <f t="shared" si="5"/>
        <v>5145</v>
      </c>
      <c r="R12" s="47">
        <f>SUM(R3:R11)</f>
        <v>60</v>
      </c>
      <c r="S12" s="81">
        <f t="shared" si="3"/>
        <v>10350</v>
      </c>
      <c r="T12" s="82">
        <f t="shared" si="4"/>
        <v>172.5</v>
      </c>
      <c r="U12" s="72"/>
    </row>
    <row r="13" spans="2:21" ht="15" customHeight="1">
      <c r="B13" s="33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57">
        <f t="shared" si="4"/>
      </c>
      <c r="U13" s="72"/>
    </row>
    <row r="14" spans="2:21" ht="15" customHeight="1">
      <c r="B14" s="32" t="s">
        <v>41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7">
        <f t="shared" si="4"/>
      </c>
      <c r="U14" s="72"/>
    </row>
    <row r="15" spans="2:21" ht="15" customHeight="1">
      <c r="B15" s="53" t="s">
        <v>21</v>
      </c>
      <c r="C15" s="46" t="s">
        <v>22</v>
      </c>
      <c r="D15" s="47" t="s">
        <v>23</v>
      </c>
      <c r="E15" s="47" t="s">
        <v>24</v>
      </c>
      <c r="F15" s="47" t="s">
        <v>25</v>
      </c>
      <c r="G15" s="47" t="s">
        <v>26</v>
      </c>
      <c r="H15" s="47" t="s">
        <v>27</v>
      </c>
      <c r="I15" s="47" t="s">
        <v>28</v>
      </c>
      <c r="J15" s="47" t="s">
        <v>29</v>
      </c>
      <c r="K15" s="47" t="s">
        <v>30</v>
      </c>
      <c r="L15" s="47" t="s">
        <v>31</v>
      </c>
      <c r="M15" s="47" t="s">
        <v>32</v>
      </c>
      <c r="N15" s="47" t="s">
        <v>33</v>
      </c>
      <c r="O15" s="47" t="s">
        <v>34</v>
      </c>
      <c r="P15" s="47" t="s">
        <v>35</v>
      </c>
      <c r="Q15" s="47" t="s">
        <v>17</v>
      </c>
      <c r="R15" s="47"/>
      <c r="S15" s="47" t="s">
        <v>36</v>
      </c>
      <c r="T15" s="48"/>
      <c r="U15" s="72"/>
    </row>
    <row r="16" spans="2:21" ht="15" customHeight="1">
      <c r="B16" s="54">
        <v>102783</v>
      </c>
      <c r="C16" s="52" t="s">
        <v>112</v>
      </c>
      <c r="D16" s="47">
        <v>149</v>
      </c>
      <c r="E16" s="47">
        <v>167</v>
      </c>
      <c r="F16" s="47">
        <v>150</v>
      </c>
      <c r="G16" s="47"/>
      <c r="H16" s="47">
        <v>202</v>
      </c>
      <c r="I16" s="47">
        <v>167</v>
      </c>
      <c r="J16" s="47">
        <f>SUM(D16:I16)</f>
        <v>835</v>
      </c>
      <c r="K16" s="47">
        <v>162</v>
      </c>
      <c r="L16" s="47">
        <v>176</v>
      </c>
      <c r="M16" s="47">
        <v>198</v>
      </c>
      <c r="N16" s="47">
        <v>144</v>
      </c>
      <c r="O16" s="47">
        <v>150</v>
      </c>
      <c r="P16" s="47">
        <v>178</v>
      </c>
      <c r="Q16" s="47">
        <f>SUM(K16:P16)</f>
        <v>1008</v>
      </c>
      <c r="R16" s="47">
        <f>COUNT(D16:I16,K16:P16)</f>
        <v>11</v>
      </c>
      <c r="S16" s="47">
        <f>SUM(J16+Q16)</f>
        <v>1843</v>
      </c>
      <c r="T16" s="48">
        <f t="shared" si="4"/>
        <v>167.54545454545453</v>
      </c>
      <c r="U16" s="72"/>
    </row>
    <row r="17" spans="2:21" ht="15" customHeight="1">
      <c r="B17" s="54">
        <v>102772</v>
      </c>
      <c r="C17" s="52" t="s">
        <v>171</v>
      </c>
      <c r="D17" s="47">
        <v>191</v>
      </c>
      <c r="E17" s="47">
        <v>180</v>
      </c>
      <c r="F17" s="47">
        <v>140</v>
      </c>
      <c r="G17" s="47">
        <v>137</v>
      </c>
      <c r="H17" s="47"/>
      <c r="I17" s="47"/>
      <c r="J17" s="47">
        <f aca="true" t="shared" si="6" ref="J17:J24">SUM(D17:I17)</f>
        <v>648</v>
      </c>
      <c r="K17" s="47">
        <v>169</v>
      </c>
      <c r="L17" s="47">
        <v>178</v>
      </c>
      <c r="M17" s="47">
        <v>141</v>
      </c>
      <c r="N17" s="47">
        <v>177</v>
      </c>
      <c r="O17" s="47">
        <v>163</v>
      </c>
      <c r="P17" s="47">
        <v>177</v>
      </c>
      <c r="Q17" s="47">
        <f aca="true" t="shared" si="7" ref="Q17:Q24">SUM(K17:P17)</f>
        <v>1005</v>
      </c>
      <c r="R17" s="47">
        <f aca="true" t="shared" si="8" ref="R17:R24">COUNT(D17:I17,K17:P17)</f>
        <v>10</v>
      </c>
      <c r="S17" s="47">
        <f aca="true" t="shared" si="9" ref="S17:S25">SUM(J17+Q17)</f>
        <v>1653</v>
      </c>
      <c r="T17" s="48">
        <f t="shared" si="4"/>
        <v>165.3</v>
      </c>
      <c r="U17" s="72"/>
    </row>
    <row r="18" spans="2:21" ht="15" customHeight="1">
      <c r="B18" s="54">
        <v>100392</v>
      </c>
      <c r="C18" s="52" t="s">
        <v>110</v>
      </c>
      <c r="D18" s="47">
        <v>170</v>
      </c>
      <c r="E18" s="47">
        <v>183</v>
      </c>
      <c r="F18" s="47">
        <v>162</v>
      </c>
      <c r="G18" s="47">
        <v>169</v>
      </c>
      <c r="H18" s="47">
        <v>171</v>
      </c>
      <c r="I18" s="47">
        <v>209</v>
      </c>
      <c r="J18" s="47">
        <f t="shared" si="6"/>
        <v>1064</v>
      </c>
      <c r="K18" s="47">
        <v>174</v>
      </c>
      <c r="L18" s="47">
        <v>149</v>
      </c>
      <c r="M18" s="47">
        <v>191</v>
      </c>
      <c r="N18" s="47">
        <v>171</v>
      </c>
      <c r="O18" s="47">
        <v>178</v>
      </c>
      <c r="P18" s="47">
        <v>168</v>
      </c>
      <c r="Q18" s="47">
        <f t="shared" si="7"/>
        <v>1031</v>
      </c>
      <c r="R18" s="47">
        <f t="shared" si="8"/>
        <v>12</v>
      </c>
      <c r="S18" s="47">
        <f t="shared" si="9"/>
        <v>2095</v>
      </c>
      <c r="T18" s="48">
        <f t="shared" si="4"/>
        <v>174.58333333333334</v>
      </c>
      <c r="U18" s="72"/>
    </row>
    <row r="19" spans="2:21" ht="15" customHeight="1">
      <c r="B19" s="54">
        <v>101271</v>
      </c>
      <c r="C19" s="52" t="s">
        <v>44</v>
      </c>
      <c r="D19" s="47">
        <v>190</v>
      </c>
      <c r="E19" s="47">
        <v>194</v>
      </c>
      <c r="F19" s="47">
        <v>190</v>
      </c>
      <c r="G19" s="47">
        <v>225</v>
      </c>
      <c r="H19" s="47">
        <v>158</v>
      </c>
      <c r="I19" s="47">
        <v>193</v>
      </c>
      <c r="J19" s="47">
        <f t="shared" si="6"/>
        <v>1150</v>
      </c>
      <c r="K19" s="47">
        <v>160</v>
      </c>
      <c r="L19" s="47">
        <v>158</v>
      </c>
      <c r="M19" s="47">
        <v>217</v>
      </c>
      <c r="N19" s="47">
        <v>173</v>
      </c>
      <c r="O19" s="47">
        <v>194</v>
      </c>
      <c r="P19" s="47">
        <v>175</v>
      </c>
      <c r="Q19" s="47">
        <f t="shared" si="7"/>
        <v>1077</v>
      </c>
      <c r="R19" s="47">
        <f t="shared" si="8"/>
        <v>12</v>
      </c>
      <c r="S19" s="47">
        <f t="shared" si="9"/>
        <v>2227</v>
      </c>
      <c r="T19" s="48">
        <f t="shared" si="4"/>
        <v>185.58333333333334</v>
      </c>
      <c r="U19" s="72"/>
    </row>
    <row r="20" spans="2:21" ht="15" customHeight="1">
      <c r="B20" s="54">
        <v>101573</v>
      </c>
      <c r="C20" s="52" t="s">
        <v>169</v>
      </c>
      <c r="D20" s="47">
        <v>183</v>
      </c>
      <c r="E20" s="47">
        <v>192</v>
      </c>
      <c r="F20" s="47">
        <v>179</v>
      </c>
      <c r="G20" s="47">
        <v>204</v>
      </c>
      <c r="H20" s="47">
        <v>170</v>
      </c>
      <c r="I20" s="47">
        <v>175</v>
      </c>
      <c r="J20" s="47">
        <f t="shared" si="6"/>
        <v>1103</v>
      </c>
      <c r="K20" s="47">
        <v>186</v>
      </c>
      <c r="L20" s="47">
        <v>167</v>
      </c>
      <c r="M20" s="47">
        <v>141</v>
      </c>
      <c r="N20" s="47"/>
      <c r="O20" s="47"/>
      <c r="P20" s="47"/>
      <c r="Q20" s="47">
        <f t="shared" si="7"/>
        <v>494</v>
      </c>
      <c r="R20" s="47">
        <f t="shared" si="8"/>
        <v>9</v>
      </c>
      <c r="S20" s="47">
        <f t="shared" si="9"/>
        <v>1597</v>
      </c>
      <c r="T20" s="48">
        <f t="shared" si="4"/>
        <v>177.44444444444446</v>
      </c>
      <c r="U20" s="72"/>
    </row>
    <row r="21" spans="2:21" ht="15" customHeight="1">
      <c r="B21" s="54">
        <v>102788</v>
      </c>
      <c r="C21" s="52" t="s">
        <v>111</v>
      </c>
      <c r="D21" s="47"/>
      <c r="E21" s="47"/>
      <c r="F21" s="47"/>
      <c r="G21" s="47"/>
      <c r="H21" s="47"/>
      <c r="I21" s="47"/>
      <c r="J21" s="47">
        <f t="shared" si="6"/>
        <v>0</v>
      </c>
      <c r="K21" s="47"/>
      <c r="L21" s="47"/>
      <c r="M21" s="47"/>
      <c r="N21" s="47"/>
      <c r="O21" s="47"/>
      <c r="P21" s="47"/>
      <c r="Q21" s="47">
        <f t="shared" si="7"/>
        <v>0</v>
      </c>
      <c r="R21" s="47">
        <f t="shared" si="8"/>
        <v>0</v>
      </c>
      <c r="S21" s="47">
        <f t="shared" si="9"/>
        <v>0</v>
      </c>
      <c r="T21" s="48">
        <f t="shared" si="4"/>
      </c>
      <c r="U21" s="72"/>
    </row>
    <row r="22" spans="2:21" ht="15" customHeight="1">
      <c r="B22" s="54">
        <v>100386</v>
      </c>
      <c r="C22" s="52" t="s">
        <v>43</v>
      </c>
      <c r="D22" s="47"/>
      <c r="E22" s="47"/>
      <c r="F22" s="47"/>
      <c r="G22" s="47"/>
      <c r="H22" s="47"/>
      <c r="I22" s="47"/>
      <c r="J22" s="47">
        <f t="shared" si="6"/>
        <v>0</v>
      </c>
      <c r="K22" s="47"/>
      <c r="L22" s="47"/>
      <c r="M22" s="47"/>
      <c r="N22" s="47"/>
      <c r="O22" s="47"/>
      <c r="P22" s="47"/>
      <c r="Q22" s="47">
        <f t="shared" si="7"/>
        <v>0</v>
      </c>
      <c r="R22" s="47">
        <f t="shared" si="8"/>
        <v>0</v>
      </c>
      <c r="S22" s="47">
        <f t="shared" si="9"/>
        <v>0</v>
      </c>
      <c r="T22" s="48">
        <f t="shared" si="4"/>
      </c>
      <c r="U22" s="72"/>
    </row>
    <row r="23" spans="2:21" ht="15" customHeight="1">
      <c r="B23" s="54">
        <v>101571</v>
      </c>
      <c r="C23" s="52" t="s">
        <v>168</v>
      </c>
      <c r="D23" s="47"/>
      <c r="E23" s="47"/>
      <c r="F23" s="47"/>
      <c r="G23" s="47">
        <v>183</v>
      </c>
      <c r="H23" s="47">
        <v>157</v>
      </c>
      <c r="I23" s="47">
        <v>164</v>
      </c>
      <c r="J23" s="47">
        <f t="shared" si="6"/>
        <v>504</v>
      </c>
      <c r="K23" s="47"/>
      <c r="L23" s="47"/>
      <c r="M23" s="47"/>
      <c r="N23" s="47">
        <v>174</v>
      </c>
      <c r="O23" s="47">
        <v>153</v>
      </c>
      <c r="P23" s="47">
        <v>158</v>
      </c>
      <c r="Q23" s="47">
        <f t="shared" si="7"/>
        <v>485</v>
      </c>
      <c r="R23" s="47">
        <f t="shared" si="8"/>
        <v>6</v>
      </c>
      <c r="S23" s="47">
        <f t="shared" si="9"/>
        <v>989</v>
      </c>
      <c r="T23" s="48">
        <f t="shared" si="4"/>
        <v>164.83333333333334</v>
      </c>
      <c r="U23" s="72"/>
    </row>
    <row r="24" spans="2:21" ht="15" customHeight="1">
      <c r="B24" s="54">
        <v>100388</v>
      </c>
      <c r="C24" s="52" t="s">
        <v>42</v>
      </c>
      <c r="D24" s="47"/>
      <c r="E24" s="47"/>
      <c r="F24" s="47"/>
      <c r="G24" s="47"/>
      <c r="H24" s="47"/>
      <c r="I24" s="47"/>
      <c r="J24" s="47">
        <f t="shared" si="6"/>
        <v>0</v>
      </c>
      <c r="K24" s="47"/>
      <c r="L24" s="47"/>
      <c r="M24" s="47"/>
      <c r="N24" s="47"/>
      <c r="O24" s="47"/>
      <c r="P24" s="47"/>
      <c r="Q24" s="47">
        <f t="shared" si="7"/>
        <v>0</v>
      </c>
      <c r="R24" s="47">
        <f t="shared" si="8"/>
        <v>0</v>
      </c>
      <c r="S24" s="47">
        <f t="shared" si="9"/>
        <v>0</v>
      </c>
      <c r="T24" s="48">
        <f t="shared" si="4"/>
      </c>
      <c r="U24" s="72"/>
    </row>
    <row r="25" spans="2:21" ht="18" customHeight="1">
      <c r="B25" s="54"/>
      <c r="C25" s="52"/>
      <c r="D25" s="47">
        <f aca="true" t="shared" si="10" ref="D25:Q25">SUM(D16:D24)</f>
        <v>883</v>
      </c>
      <c r="E25" s="47">
        <f t="shared" si="10"/>
        <v>916</v>
      </c>
      <c r="F25" s="47">
        <f t="shared" si="10"/>
        <v>821</v>
      </c>
      <c r="G25" s="47">
        <f t="shared" si="10"/>
        <v>918</v>
      </c>
      <c r="H25" s="47">
        <f t="shared" si="10"/>
        <v>858</v>
      </c>
      <c r="I25" s="47">
        <f t="shared" si="10"/>
        <v>908</v>
      </c>
      <c r="J25" s="47">
        <f t="shared" si="10"/>
        <v>5304</v>
      </c>
      <c r="K25" s="47">
        <f t="shared" si="10"/>
        <v>851</v>
      </c>
      <c r="L25" s="47">
        <f t="shared" si="10"/>
        <v>828</v>
      </c>
      <c r="M25" s="47">
        <f t="shared" si="10"/>
        <v>888</v>
      </c>
      <c r="N25" s="47">
        <f t="shared" si="10"/>
        <v>839</v>
      </c>
      <c r="O25" s="47">
        <f t="shared" si="10"/>
        <v>838</v>
      </c>
      <c r="P25" s="47">
        <f t="shared" si="10"/>
        <v>856</v>
      </c>
      <c r="Q25" s="47">
        <f t="shared" si="10"/>
        <v>5100</v>
      </c>
      <c r="R25" s="47">
        <f>SUM(R16:R24)</f>
        <v>60</v>
      </c>
      <c r="S25" s="81">
        <f t="shared" si="9"/>
        <v>10404</v>
      </c>
      <c r="T25" s="82">
        <f t="shared" si="4"/>
        <v>173.4</v>
      </c>
      <c r="U25" s="72"/>
    </row>
    <row r="26" spans="2:21" ht="15" customHeight="1">
      <c r="B26" s="33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57">
        <f t="shared" si="4"/>
      </c>
      <c r="U26" s="72"/>
    </row>
    <row r="27" spans="2:21" ht="15" customHeight="1">
      <c r="B27" s="32" t="s">
        <v>3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7">
        <f t="shared" si="4"/>
      </c>
      <c r="U27" s="72"/>
    </row>
    <row r="28" spans="2:21" ht="15" customHeight="1">
      <c r="B28" s="53" t="s">
        <v>21</v>
      </c>
      <c r="C28" s="46" t="s">
        <v>22</v>
      </c>
      <c r="D28" s="47" t="s">
        <v>23</v>
      </c>
      <c r="E28" s="47" t="s">
        <v>24</v>
      </c>
      <c r="F28" s="47" t="s">
        <v>25</v>
      </c>
      <c r="G28" s="47" t="s">
        <v>26</v>
      </c>
      <c r="H28" s="47" t="s">
        <v>27</v>
      </c>
      <c r="I28" s="47" t="s">
        <v>28</v>
      </c>
      <c r="J28" s="47" t="s">
        <v>29</v>
      </c>
      <c r="K28" s="47" t="s">
        <v>30</v>
      </c>
      <c r="L28" s="47" t="s">
        <v>31</v>
      </c>
      <c r="M28" s="47" t="s">
        <v>32</v>
      </c>
      <c r="N28" s="47" t="s">
        <v>33</v>
      </c>
      <c r="O28" s="47" t="s">
        <v>34</v>
      </c>
      <c r="P28" s="47" t="s">
        <v>35</v>
      </c>
      <c r="Q28" s="47" t="s">
        <v>17</v>
      </c>
      <c r="R28" s="47"/>
      <c r="S28" s="47" t="s">
        <v>36</v>
      </c>
      <c r="T28" s="48"/>
      <c r="U28" s="72"/>
    </row>
    <row r="29" spans="2:21" ht="15" customHeight="1">
      <c r="B29" s="54">
        <v>111773</v>
      </c>
      <c r="C29" s="52" t="s">
        <v>118</v>
      </c>
      <c r="D29" s="47">
        <v>167</v>
      </c>
      <c r="E29" s="47">
        <v>165</v>
      </c>
      <c r="F29" s="47">
        <v>133</v>
      </c>
      <c r="G29" s="47"/>
      <c r="H29" s="47"/>
      <c r="I29" s="47"/>
      <c r="J29" s="47">
        <f>SUM(D29:I29)</f>
        <v>465</v>
      </c>
      <c r="K29" s="47"/>
      <c r="L29" s="47"/>
      <c r="M29" s="47"/>
      <c r="N29" s="47"/>
      <c r="O29" s="47"/>
      <c r="P29" s="47"/>
      <c r="Q29" s="47">
        <f>SUM(K29:P29)</f>
        <v>0</v>
      </c>
      <c r="R29" s="47">
        <f>COUNT(D29:I29,K29:P29)</f>
        <v>3</v>
      </c>
      <c r="S29" s="47">
        <f>SUM(J29+Q29)</f>
        <v>465</v>
      </c>
      <c r="T29" s="48">
        <f t="shared" si="4"/>
        <v>155</v>
      </c>
      <c r="U29" s="72"/>
    </row>
    <row r="30" spans="2:21" ht="15" customHeight="1">
      <c r="B30" s="54">
        <v>111082</v>
      </c>
      <c r="C30" s="52" t="s">
        <v>45</v>
      </c>
      <c r="D30" s="47">
        <v>178</v>
      </c>
      <c r="E30" s="47">
        <v>157</v>
      </c>
      <c r="F30" s="47">
        <v>178</v>
      </c>
      <c r="G30" s="47">
        <v>192</v>
      </c>
      <c r="H30" s="47">
        <v>145</v>
      </c>
      <c r="I30" s="47">
        <v>158</v>
      </c>
      <c r="J30" s="47">
        <f aca="true" t="shared" si="11" ref="J30:J37">SUM(D30:I30)</f>
        <v>1008</v>
      </c>
      <c r="K30" s="47">
        <v>171</v>
      </c>
      <c r="L30" s="47">
        <v>214</v>
      </c>
      <c r="M30" s="47">
        <v>187</v>
      </c>
      <c r="N30" s="47">
        <v>151</v>
      </c>
      <c r="O30" s="47">
        <v>174</v>
      </c>
      <c r="P30" s="47">
        <v>180</v>
      </c>
      <c r="Q30" s="47">
        <f aca="true" t="shared" si="12" ref="Q30:Q37">SUM(K30:P30)</f>
        <v>1077</v>
      </c>
      <c r="R30" s="47">
        <f aca="true" t="shared" si="13" ref="R30:R37">COUNT(D30:I30,K30:P30)</f>
        <v>12</v>
      </c>
      <c r="S30" s="47">
        <f aca="true" t="shared" si="14" ref="S30:S38">SUM(J30+Q30)</f>
        <v>2085</v>
      </c>
      <c r="T30" s="48">
        <f t="shared" si="4"/>
        <v>173.75</v>
      </c>
      <c r="U30" s="72"/>
    </row>
    <row r="31" spans="2:21" ht="15" customHeight="1">
      <c r="B31" s="54">
        <v>111080</v>
      </c>
      <c r="C31" s="52" t="s">
        <v>46</v>
      </c>
      <c r="D31" s="47">
        <v>148</v>
      </c>
      <c r="E31" s="47">
        <v>197</v>
      </c>
      <c r="F31" s="47">
        <v>189</v>
      </c>
      <c r="G31" s="47">
        <v>201</v>
      </c>
      <c r="H31" s="47">
        <v>202</v>
      </c>
      <c r="I31" s="47">
        <v>198</v>
      </c>
      <c r="J31" s="47">
        <f t="shared" si="11"/>
        <v>1135</v>
      </c>
      <c r="K31" s="47">
        <v>187</v>
      </c>
      <c r="L31" s="47">
        <v>193</v>
      </c>
      <c r="M31" s="47">
        <v>178</v>
      </c>
      <c r="N31" s="47">
        <v>162</v>
      </c>
      <c r="O31" s="47">
        <v>173</v>
      </c>
      <c r="P31" s="47">
        <v>190</v>
      </c>
      <c r="Q31" s="47">
        <f t="shared" si="12"/>
        <v>1083</v>
      </c>
      <c r="R31" s="47">
        <f t="shared" si="13"/>
        <v>12</v>
      </c>
      <c r="S31" s="47">
        <f t="shared" si="14"/>
        <v>2218</v>
      </c>
      <c r="T31" s="48">
        <f t="shared" si="4"/>
        <v>184.83333333333334</v>
      </c>
      <c r="U31" s="72"/>
    </row>
    <row r="32" spans="2:21" ht="15" customHeight="1">
      <c r="B32" s="54">
        <v>110371</v>
      </c>
      <c r="C32" s="52" t="s">
        <v>119</v>
      </c>
      <c r="D32" s="47">
        <v>205</v>
      </c>
      <c r="E32" s="47">
        <v>148</v>
      </c>
      <c r="F32" s="47">
        <v>170</v>
      </c>
      <c r="G32" s="47">
        <v>191</v>
      </c>
      <c r="H32" s="47">
        <v>191</v>
      </c>
      <c r="I32" s="47">
        <v>177</v>
      </c>
      <c r="J32" s="47">
        <f t="shared" si="11"/>
        <v>1082</v>
      </c>
      <c r="K32" s="47">
        <v>139</v>
      </c>
      <c r="L32" s="47">
        <v>172</v>
      </c>
      <c r="M32" s="47">
        <v>183</v>
      </c>
      <c r="N32" s="47">
        <v>182</v>
      </c>
      <c r="O32" s="47">
        <v>191</v>
      </c>
      <c r="P32" s="47">
        <v>183</v>
      </c>
      <c r="Q32" s="47">
        <f t="shared" si="12"/>
        <v>1050</v>
      </c>
      <c r="R32" s="47">
        <f t="shared" si="13"/>
        <v>12</v>
      </c>
      <c r="S32" s="47">
        <f t="shared" si="14"/>
        <v>2132</v>
      </c>
      <c r="T32" s="48">
        <f t="shared" si="4"/>
        <v>177.66666666666666</v>
      </c>
      <c r="U32" s="72"/>
    </row>
    <row r="33" spans="2:21" ht="15" customHeight="1">
      <c r="B33" s="54">
        <v>110271</v>
      </c>
      <c r="C33" s="52" t="s">
        <v>48</v>
      </c>
      <c r="D33" s="47">
        <v>147</v>
      </c>
      <c r="E33" s="47">
        <v>158</v>
      </c>
      <c r="F33" s="47">
        <v>180</v>
      </c>
      <c r="G33" s="47">
        <v>197</v>
      </c>
      <c r="H33" s="47">
        <v>184</v>
      </c>
      <c r="I33" s="47">
        <v>226</v>
      </c>
      <c r="J33" s="47">
        <f t="shared" si="11"/>
        <v>1092</v>
      </c>
      <c r="K33" s="47">
        <v>256</v>
      </c>
      <c r="L33" s="47">
        <v>227</v>
      </c>
      <c r="M33" s="47">
        <v>152</v>
      </c>
      <c r="N33" s="47">
        <v>156</v>
      </c>
      <c r="O33" s="47">
        <v>188</v>
      </c>
      <c r="P33" s="47">
        <v>199</v>
      </c>
      <c r="Q33" s="47">
        <f t="shared" si="12"/>
        <v>1178</v>
      </c>
      <c r="R33" s="47">
        <f t="shared" si="13"/>
        <v>12</v>
      </c>
      <c r="S33" s="47">
        <f t="shared" si="14"/>
        <v>2270</v>
      </c>
      <c r="T33" s="48">
        <f t="shared" si="4"/>
        <v>189.16666666666666</v>
      </c>
      <c r="U33" s="72"/>
    </row>
    <row r="34" spans="2:21" ht="15" customHeight="1">
      <c r="B34" s="54">
        <v>110276</v>
      </c>
      <c r="C34" s="52" t="s">
        <v>47</v>
      </c>
      <c r="D34" s="47"/>
      <c r="E34" s="47"/>
      <c r="F34" s="47"/>
      <c r="G34" s="47"/>
      <c r="H34" s="47"/>
      <c r="I34" s="47"/>
      <c r="J34" s="47">
        <f t="shared" si="11"/>
        <v>0</v>
      </c>
      <c r="K34" s="47"/>
      <c r="L34" s="47"/>
      <c r="M34" s="47"/>
      <c r="N34" s="47"/>
      <c r="O34" s="47"/>
      <c r="P34" s="47">
        <v>137</v>
      </c>
      <c r="Q34" s="47">
        <f t="shared" si="12"/>
        <v>137</v>
      </c>
      <c r="R34" s="47">
        <f t="shared" si="13"/>
        <v>1</v>
      </c>
      <c r="S34" s="47">
        <f t="shared" si="14"/>
        <v>137</v>
      </c>
      <c r="T34" s="48">
        <f t="shared" si="4"/>
        <v>137</v>
      </c>
      <c r="U34" s="72"/>
    </row>
    <row r="35" spans="2:21" ht="15" customHeight="1">
      <c r="B35" s="54">
        <v>110276</v>
      </c>
      <c r="C35" s="52" t="s">
        <v>170</v>
      </c>
      <c r="D35" s="47"/>
      <c r="E35" s="47"/>
      <c r="F35" s="47"/>
      <c r="G35" s="47">
        <v>178</v>
      </c>
      <c r="H35" s="47">
        <v>167</v>
      </c>
      <c r="I35" s="47">
        <v>177</v>
      </c>
      <c r="J35" s="47">
        <f t="shared" si="11"/>
        <v>522</v>
      </c>
      <c r="K35" s="47">
        <v>187</v>
      </c>
      <c r="L35" s="47">
        <v>143</v>
      </c>
      <c r="M35" s="47">
        <v>175</v>
      </c>
      <c r="N35" s="47">
        <v>191</v>
      </c>
      <c r="O35" s="47">
        <v>136</v>
      </c>
      <c r="P35" s="47"/>
      <c r="Q35" s="47">
        <f t="shared" si="12"/>
        <v>832</v>
      </c>
      <c r="R35" s="47">
        <f t="shared" si="13"/>
        <v>8</v>
      </c>
      <c r="S35" s="47">
        <f t="shared" si="14"/>
        <v>1354</v>
      </c>
      <c r="T35" s="48">
        <f t="shared" si="4"/>
        <v>169.25</v>
      </c>
      <c r="U35" s="72"/>
    </row>
    <row r="36" spans="2:21" ht="15" customHeight="1">
      <c r="B36" s="54">
        <v>111075</v>
      </c>
      <c r="C36" s="52" t="s">
        <v>120</v>
      </c>
      <c r="D36" s="47"/>
      <c r="E36" s="47"/>
      <c r="F36" s="47"/>
      <c r="G36" s="47"/>
      <c r="H36" s="47"/>
      <c r="I36" s="47"/>
      <c r="J36" s="47">
        <f t="shared" si="11"/>
        <v>0</v>
      </c>
      <c r="K36" s="47"/>
      <c r="L36" s="47"/>
      <c r="M36" s="47"/>
      <c r="N36" s="47"/>
      <c r="O36" s="47"/>
      <c r="P36" s="47"/>
      <c r="Q36" s="47">
        <f t="shared" si="12"/>
        <v>0</v>
      </c>
      <c r="R36" s="47">
        <f t="shared" si="13"/>
        <v>0</v>
      </c>
      <c r="S36" s="47">
        <f t="shared" si="14"/>
        <v>0</v>
      </c>
      <c r="T36" s="48">
        <f t="shared" si="4"/>
      </c>
      <c r="U36" s="72"/>
    </row>
    <row r="37" spans="2:21" ht="15" customHeight="1">
      <c r="B37" s="54"/>
      <c r="C37" s="52"/>
      <c r="D37" s="47"/>
      <c r="E37" s="47"/>
      <c r="F37" s="47"/>
      <c r="G37" s="47"/>
      <c r="H37" s="47"/>
      <c r="I37" s="47"/>
      <c r="J37" s="47">
        <f t="shared" si="11"/>
        <v>0</v>
      </c>
      <c r="K37" s="47"/>
      <c r="L37" s="47"/>
      <c r="M37" s="47"/>
      <c r="N37" s="47"/>
      <c r="O37" s="47"/>
      <c r="P37" s="47"/>
      <c r="Q37" s="47">
        <f t="shared" si="12"/>
        <v>0</v>
      </c>
      <c r="R37" s="47">
        <f t="shared" si="13"/>
        <v>0</v>
      </c>
      <c r="S37" s="47">
        <f t="shared" si="14"/>
        <v>0</v>
      </c>
      <c r="T37" s="48">
        <f t="shared" si="4"/>
      </c>
      <c r="U37" s="72"/>
    </row>
    <row r="38" spans="2:21" ht="18" customHeight="1">
      <c r="B38" s="54"/>
      <c r="C38" s="52"/>
      <c r="D38" s="47">
        <f aca="true" t="shared" si="15" ref="D38:Q38">SUM(D29:D37)</f>
        <v>845</v>
      </c>
      <c r="E38" s="47">
        <f t="shared" si="15"/>
        <v>825</v>
      </c>
      <c r="F38" s="47">
        <f t="shared" si="15"/>
        <v>850</v>
      </c>
      <c r="G38" s="47">
        <f t="shared" si="15"/>
        <v>959</v>
      </c>
      <c r="H38" s="47">
        <f t="shared" si="15"/>
        <v>889</v>
      </c>
      <c r="I38" s="47">
        <f t="shared" si="15"/>
        <v>936</v>
      </c>
      <c r="J38" s="47">
        <f t="shared" si="15"/>
        <v>5304</v>
      </c>
      <c r="K38" s="47">
        <f t="shared" si="15"/>
        <v>940</v>
      </c>
      <c r="L38" s="47">
        <f t="shared" si="15"/>
        <v>949</v>
      </c>
      <c r="M38" s="47">
        <f t="shared" si="15"/>
        <v>875</v>
      </c>
      <c r="N38" s="47">
        <f t="shared" si="15"/>
        <v>842</v>
      </c>
      <c r="O38" s="47">
        <f t="shared" si="15"/>
        <v>862</v>
      </c>
      <c r="P38" s="47">
        <f t="shared" si="15"/>
        <v>889</v>
      </c>
      <c r="Q38" s="47">
        <f t="shared" si="15"/>
        <v>5357</v>
      </c>
      <c r="R38" s="47">
        <f>SUM(R29:R37)</f>
        <v>60</v>
      </c>
      <c r="S38" s="81">
        <f t="shared" si="14"/>
        <v>10661</v>
      </c>
      <c r="T38" s="82">
        <f t="shared" si="4"/>
        <v>177.68333333333334</v>
      </c>
      <c r="U38" s="72"/>
    </row>
    <row r="39" spans="2:21" ht="15" customHeight="1">
      <c r="B39" s="33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57">
        <f t="shared" si="4"/>
      </c>
      <c r="U39" s="72"/>
    </row>
    <row r="40" spans="2:21" ht="15" customHeight="1">
      <c r="B40" s="32" t="s">
        <v>5</v>
      </c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7">
        <f t="shared" si="4"/>
      </c>
      <c r="U40" s="72"/>
    </row>
    <row r="41" spans="2:21" ht="15" customHeight="1">
      <c r="B41" s="53" t="s">
        <v>21</v>
      </c>
      <c r="C41" s="46" t="s">
        <v>22</v>
      </c>
      <c r="D41" s="47" t="s">
        <v>23</v>
      </c>
      <c r="E41" s="47" t="s">
        <v>24</v>
      </c>
      <c r="F41" s="47" t="s">
        <v>25</v>
      </c>
      <c r="G41" s="47" t="s">
        <v>26</v>
      </c>
      <c r="H41" s="47" t="s">
        <v>27</v>
      </c>
      <c r="I41" s="47" t="s">
        <v>28</v>
      </c>
      <c r="J41" s="47" t="s">
        <v>29</v>
      </c>
      <c r="K41" s="47" t="s">
        <v>30</v>
      </c>
      <c r="L41" s="47" t="s">
        <v>31</v>
      </c>
      <c r="M41" s="47" t="s">
        <v>32</v>
      </c>
      <c r="N41" s="47" t="s">
        <v>33</v>
      </c>
      <c r="O41" s="47" t="s">
        <v>34</v>
      </c>
      <c r="P41" s="47" t="s">
        <v>35</v>
      </c>
      <c r="Q41" s="47" t="s">
        <v>17</v>
      </c>
      <c r="R41" s="47"/>
      <c r="S41" s="47" t="s">
        <v>36</v>
      </c>
      <c r="T41" s="48"/>
      <c r="U41" s="72"/>
    </row>
    <row r="42" spans="2:21" ht="15" customHeight="1">
      <c r="B42" s="54">
        <v>120274</v>
      </c>
      <c r="C42" s="52" t="s">
        <v>142</v>
      </c>
      <c r="D42" s="47">
        <v>203</v>
      </c>
      <c r="E42" s="47">
        <v>134</v>
      </c>
      <c r="F42" s="47">
        <v>172</v>
      </c>
      <c r="G42" s="47">
        <v>209</v>
      </c>
      <c r="H42" s="47">
        <v>204</v>
      </c>
      <c r="I42" s="47">
        <v>180</v>
      </c>
      <c r="J42" s="47">
        <f aca="true" t="shared" si="16" ref="J42:J50">SUM(D42:I42)</f>
        <v>1102</v>
      </c>
      <c r="K42" s="47">
        <v>209</v>
      </c>
      <c r="L42" s="47">
        <v>279</v>
      </c>
      <c r="M42" s="47">
        <v>194</v>
      </c>
      <c r="N42" s="47">
        <v>185</v>
      </c>
      <c r="O42" s="47">
        <v>205</v>
      </c>
      <c r="P42" s="47">
        <v>156</v>
      </c>
      <c r="Q42" s="47">
        <f aca="true" t="shared" si="17" ref="Q42:Q50">SUM(K42:P42)</f>
        <v>1228</v>
      </c>
      <c r="R42" s="47">
        <f>COUNT(D42:I42,K42:P42)</f>
        <v>12</v>
      </c>
      <c r="S42" s="47">
        <f aca="true" t="shared" si="18" ref="S42:S51">SUM(J42+Q42)</f>
        <v>2330</v>
      </c>
      <c r="T42" s="48">
        <f t="shared" si="4"/>
        <v>194.16666666666666</v>
      </c>
      <c r="U42" s="72"/>
    </row>
    <row r="43" spans="2:21" ht="15" customHeight="1">
      <c r="B43" s="54">
        <v>120271</v>
      </c>
      <c r="C43" s="52" t="s">
        <v>143</v>
      </c>
      <c r="D43" s="47">
        <v>177</v>
      </c>
      <c r="E43" s="47">
        <v>216</v>
      </c>
      <c r="F43" s="47">
        <v>190</v>
      </c>
      <c r="G43" s="47">
        <v>195</v>
      </c>
      <c r="H43" s="47">
        <v>189</v>
      </c>
      <c r="I43" s="47">
        <v>137</v>
      </c>
      <c r="J43" s="47">
        <f t="shared" si="16"/>
        <v>1104</v>
      </c>
      <c r="K43" s="47">
        <v>187</v>
      </c>
      <c r="L43" s="47">
        <v>215</v>
      </c>
      <c r="M43" s="47">
        <v>184</v>
      </c>
      <c r="N43" s="47">
        <v>200</v>
      </c>
      <c r="O43" s="47">
        <v>245</v>
      </c>
      <c r="P43" s="47">
        <v>183</v>
      </c>
      <c r="Q43" s="47">
        <f t="shared" si="17"/>
        <v>1214</v>
      </c>
      <c r="R43" s="47">
        <f aca="true" t="shared" si="19" ref="R43:R50">COUNT(D43:I43,K43:P43)</f>
        <v>12</v>
      </c>
      <c r="S43" s="47">
        <f t="shared" si="18"/>
        <v>2318</v>
      </c>
      <c r="T43" s="48">
        <f t="shared" si="4"/>
        <v>193.16666666666666</v>
      </c>
      <c r="U43" s="72"/>
    </row>
    <row r="44" spans="2:21" ht="15" customHeight="1">
      <c r="B44" s="54">
        <v>120579</v>
      </c>
      <c r="C44" s="52" t="s">
        <v>50</v>
      </c>
      <c r="D44" s="47">
        <v>171</v>
      </c>
      <c r="E44" s="47">
        <v>154</v>
      </c>
      <c r="F44" s="47">
        <v>169</v>
      </c>
      <c r="G44" s="47">
        <v>195</v>
      </c>
      <c r="H44" s="47">
        <v>183</v>
      </c>
      <c r="I44" s="47">
        <v>195</v>
      </c>
      <c r="J44" s="47">
        <f t="shared" si="16"/>
        <v>1067</v>
      </c>
      <c r="K44" s="47">
        <v>178</v>
      </c>
      <c r="L44" s="47">
        <v>151</v>
      </c>
      <c r="M44" s="47">
        <v>179</v>
      </c>
      <c r="N44" s="47">
        <v>173</v>
      </c>
      <c r="O44" s="47">
        <v>159</v>
      </c>
      <c r="P44" s="47">
        <v>179</v>
      </c>
      <c r="Q44" s="47">
        <f t="shared" si="17"/>
        <v>1019</v>
      </c>
      <c r="R44" s="47">
        <f t="shared" si="19"/>
        <v>12</v>
      </c>
      <c r="S44" s="47">
        <f t="shared" si="18"/>
        <v>2086</v>
      </c>
      <c r="T44" s="48">
        <f t="shared" si="4"/>
        <v>173.83333333333334</v>
      </c>
      <c r="U44" s="72"/>
    </row>
    <row r="45" spans="2:21" ht="15" customHeight="1">
      <c r="B45" s="54">
        <v>120575</v>
      </c>
      <c r="C45" s="52" t="s">
        <v>51</v>
      </c>
      <c r="D45" s="47">
        <v>152</v>
      </c>
      <c r="E45" s="47">
        <v>192</v>
      </c>
      <c r="F45" s="47">
        <v>158</v>
      </c>
      <c r="G45" s="47">
        <v>180</v>
      </c>
      <c r="H45" s="47">
        <v>180</v>
      </c>
      <c r="I45" s="47">
        <v>180</v>
      </c>
      <c r="J45" s="47">
        <f>SUM(D45:I45)</f>
        <v>1042</v>
      </c>
      <c r="K45" s="47"/>
      <c r="L45" s="47"/>
      <c r="M45" s="47"/>
      <c r="N45" s="47"/>
      <c r="O45" s="47"/>
      <c r="P45" s="47"/>
      <c r="Q45" s="47">
        <f>SUM(K45:P45)</f>
        <v>0</v>
      </c>
      <c r="R45" s="47">
        <f t="shared" si="19"/>
        <v>6</v>
      </c>
      <c r="S45" s="47">
        <f>SUM(J45+Q45)</f>
        <v>1042</v>
      </c>
      <c r="T45" s="48">
        <f t="shared" si="4"/>
        <v>173.66666666666666</v>
      </c>
      <c r="U45" s="72"/>
    </row>
    <row r="46" spans="2:21" ht="15" customHeight="1">
      <c r="B46" s="54">
        <v>120276</v>
      </c>
      <c r="C46" s="52" t="s">
        <v>163</v>
      </c>
      <c r="D46" s="47">
        <v>205</v>
      </c>
      <c r="E46" s="47">
        <v>202</v>
      </c>
      <c r="F46" s="47">
        <v>197</v>
      </c>
      <c r="G46" s="47">
        <v>206</v>
      </c>
      <c r="H46" s="47">
        <v>173</v>
      </c>
      <c r="I46" s="47">
        <v>236</v>
      </c>
      <c r="J46" s="47">
        <f t="shared" si="16"/>
        <v>1219</v>
      </c>
      <c r="K46" s="47">
        <v>219</v>
      </c>
      <c r="L46" s="47">
        <v>178</v>
      </c>
      <c r="M46" s="47">
        <v>170</v>
      </c>
      <c r="N46" s="47">
        <v>167</v>
      </c>
      <c r="O46" s="47">
        <v>158</v>
      </c>
      <c r="P46" s="47">
        <v>182</v>
      </c>
      <c r="Q46" s="47">
        <f t="shared" si="17"/>
        <v>1074</v>
      </c>
      <c r="R46" s="47">
        <f t="shared" si="19"/>
        <v>12</v>
      </c>
      <c r="S46" s="47">
        <f t="shared" si="18"/>
        <v>2293</v>
      </c>
      <c r="T46" s="48">
        <f t="shared" si="4"/>
        <v>191.08333333333334</v>
      </c>
      <c r="U46" s="72"/>
    </row>
    <row r="47" spans="2:21" ht="15" customHeight="1">
      <c r="B47" s="54">
        <v>120574</v>
      </c>
      <c r="C47" s="52" t="s">
        <v>49</v>
      </c>
      <c r="D47" s="47"/>
      <c r="E47" s="47"/>
      <c r="F47" s="47"/>
      <c r="G47" s="47"/>
      <c r="H47" s="47"/>
      <c r="I47" s="47"/>
      <c r="J47" s="47">
        <f t="shared" si="16"/>
        <v>0</v>
      </c>
      <c r="K47" s="47">
        <v>205</v>
      </c>
      <c r="L47" s="47">
        <v>150</v>
      </c>
      <c r="M47" s="47">
        <v>150</v>
      </c>
      <c r="N47" s="47">
        <v>168</v>
      </c>
      <c r="O47" s="47">
        <v>151</v>
      </c>
      <c r="P47" s="47">
        <v>167</v>
      </c>
      <c r="Q47" s="47">
        <f t="shared" si="17"/>
        <v>991</v>
      </c>
      <c r="R47" s="47">
        <f t="shared" si="19"/>
        <v>6</v>
      </c>
      <c r="S47" s="47">
        <f t="shared" si="18"/>
        <v>991</v>
      </c>
      <c r="T47" s="48">
        <f t="shared" si="4"/>
        <v>165.16666666666666</v>
      </c>
      <c r="U47" s="72"/>
    </row>
    <row r="48" spans="2:21" ht="15" customHeight="1">
      <c r="B48" s="54"/>
      <c r="C48" s="52"/>
      <c r="D48" s="47"/>
      <c r="E48" s="47"/>
      <c r="F48" s="47"/>
      <c r="G48" s="47"/>
      <c r="H48" s="47"/>
      <c r="I48" s="47"/>
      <c r="J48" s="47">
        <f t="shared" si="16"/>
        <v>0</v>
      </c>
      <c r="K48" s="47"/>
      <c r="L48" s="47"/>
      <c r="M48" s="47"/>
      <c r="N48" s="47"/>
      <c r="O48" s="47"/>
      <c r="P48" s="47"/>
      <c r="Q48" s="47">
        <f t="shared" si="17"/>
        <v>0</v>
      </c>
      <c r="R48" s="47">
        <f t="shared" si="19"/>
        <v>0</v>
      </c>
      <c r="S48" s="47">
        <f t="shared" si="18"/>
        <v>0</v>
      </c>
      <c r="T48" s="48">
        <f t="shared" si="4"/>
      </c>
      <c r="U48" s="72"/>
    </row>
    <row r="49" spans="2:21" ht="15" customHeight="1">
      <c r="B49" s="54"/>
      <c r="C49" s="52"/>
      <c r="D49" s="47"/>
      <c r="E49" s="47"/>
      <c r="F49" s="47"/>
      <c r="G49" s="47"/>
      <c r="H49" s="47"/>
      <c r="I49" s="47"/>
      <c r="J49" s="47">
        <f t="shared" si="16"/>
        <v>0</v>
      </c>
      <c r="K49" s="47"/>
      <c r="L49" s="47"/>
      <c r="M49" s="47"/>
      <c r="N49" s="47"/>
      <c r="O49" s="47"/>
      <c r="P49" s="47"/>
      <c r="Q49" s="47">
        <f t="shared" si="17"/>
        <v>0</v>
      </c>
      <c r="R49" s="47">
        <f t="shared" si="19"/>
        <v>0</v>
      </c>
      <c r="S49" s="47">
        <f t="shared" si="18"/>
        <v>0</v>
      </c>
      <c r="T49" s="48">
        <f t="shared" si="4"/>
      </c>
      <c r="U49" s="72"/>
    </row>
    <row r="50" spans="2:21" ht="15" customHeight="1">
      <c r="B50" s="55"/>
      <c r="C50" s="52">
        <v>9</v>
      </c>
      <c r="D50" s="47"/>
      <c r="E50" s="47"/>
      <c r="F50" s="47"/>
      <c r="G50" s="47"/>
      <c r="H50" s="47"/>
      <c r="I50" s="47"/>
      <c r="J50" s="47">
        <f t="shared" si="16"/>
        <v>0</v>
      </c>
      <c r="K50" s="47"/>
      <c r="L50" s="47"/>
      <c r="M50" s="47"/>
      <c r="N50" s="47"/>
      <c r="O50" s="47"/>
      <c r="P50" s="47"/>
      <c r="Q50" s="47">
        <f t="shared" si="17"/>
        <v>0</v>
      </c>
      <c r="R50" s="47">
        <f t="shared" si="19"/>
        <v>0</v>
      </c>
      <c r="S50" s="47">
        <f t="shared" si="18"/>
        <v>0</v>
      </c>
      <c r="T50" s="48">
        <f t="shared" si="4"/>
      </c>
      <c r="U50" s="72"/>
    </row>
    <row r="51" spans="2:21" ht="18" customHeight="1">
      <c r="B51" s="55"/>
      <c r="C51" s="52"/>
      <c r="D51" s="47">
        <f aca="true" t="shared" si="20" ref="D51:Q51">SUM(D42:D50)</f>
        <v>908</v>
      </c>
      <c r="E51" s="47">
        <f t="shared" si="20"/>
        <v>898</v>
      </c>
      <c r="F51" s="47">
        <f t="shared" si="20"/>
        <v>886</v>
      </c>
      <c r="G51" s="47">
        <f t="shared" si="20"/>
        <v>985</v>
      </c>
      <c r="H51" s="47">
        <f t="shared" si="20"/>
        <v>929</v>
      </c>
      <c r="I51" s="47">
        <f t="shared" si="20"/>
        <v>928</v>
      </c>
      <c r="J51" s="47">
        <f t="shared" si="20"/>
        <v>5534</v>
      </c>
      <c r="K51" s="47">
        <f t="shared" si="20"/>
        <v>998</v>
      </c>
      <c r="L51" s="47">
        <f t="shared" si="20"/>
        <v>973</v>
      </c>
      <c r="M51" s="47">
        <f t="shared" si="20"/>
        <v>877</v>
      </c>
      <c r="N51" s="47">
        <f t="shared" si="20"/>
        <v>893</v>
      </c>
      <c r="O51" s="47">
        <f t="shared" si="20"/>
        <v>918</v>
      </c>
      <c r="P51" s="47">
        <f t="shared" si="20"/>
        <v>867</v>
      </c>
      <c r="Q51" s="47">
        <f t="shared" si="20"/>
        <v>5526</v>
      </c>
      <c r="R51" s="47">
        <f>SUM(R42:R50)</f>
        <v>60</v>
      </c>
      <c r="S51" s="81">
        <f t="shared" si="18"/>
        <v>11060</v>
      </c>
      <c r="T51" s="82">
        <f t="shared" si="4"/>
        <v>184.33333333333334</v>
      </c>
      <c r="U51" s="72"/>
    </row>
    <row r="52" spans="2:21" ht="15" customHeight="1">
      <c r="B52" s="33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57">
        <f t="shared" si="4"/>
      </c>
      <c r="U52" s="72"/>
    </row>
    <row r="53" spans="2:21" ht="15" customHeight="1">
      <c r="B53" s="32" t="s">
        <v>6</v>
      </c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57">
        <f t="shared" si="4"/>
      </c>
      <c r="U53" s="72"/>
    </row>
    <row r="54" spans="2:21" ht="15" customHeight="1">
      <c r="B54" s="53" t="s">
        <v>21</v>
      </c>
      <c r="C54" s="46" t="s">
        <v>22</v>
      </c>
      <c r="D54" s="47" t="s">
        <v>23</v>
      </c>
      <c r="E54" s="47" t="s">
        <v>24</v>
      </c>
      <c r="F54" s="47" t="s">
        <v>25</v>
      </c>
      <c r="G54" s="47" t="s">
        <v>26</v>
      </c>
      <c r="H54" s="47" t="s">
        <v>27</v>
      </c>
      <c r="I54" s="47" t="s">
        <v>28</v>
      </c>
      <c r="J54" s="47" t="s">
        <v>29</v>
      </c>
      <c r="K54" s="47" t="s">
        <v>30</v>
      </c>
      <c r="L54" s="47" t="s">
        <v>31</v>
      </c>
      <c r="M54" s="47" t="s">
        <v>32</v>
      </c>
      <c r="N54" s="47" t="s">
        <v>33</v>
      </c>
      <c r="O54" s="47" t="s">
        <v>34</v>
      </c>
      <c r="P54" s="47" t="s">
        <v>35</v>
      </c>
      <c r="Q54" s="47" t="s">
        <v>17</v>
      </c>
      <c r="R54" s="47"/>
      <c r="S54" s="47" t="s">
        <v>36</v>
      </c>
      <c r="T54" s="48"/>
      <c r="U54" s="72"/>
    </row>
    <row r="55" spans="2:21" ht="15" customHeight="1">
      <c r="B55" s="54">
        <v>140480</v>
      </c>
      <c r="C55" s="52" t="s">
        <v>53</v>
      </c>
      <c r="D55" s="47">
        <v>160</v>
      </c>
      <c r="E55" s="47">
        <v>157</v>
      </c>
      <c r="F55" s="47"/>
      <c r="G55" s="47"/>
      <c r="H55" s="47"/>
      <c r="I55" s="47">
        <v>152</v>
      </c>
      <c r="J55" s="47">
        <f>SUM(D55:I55)</f>
        <v>469</v>
      </c>
      <c r="K55" s="47">
        <v>168</v>
      </c>
      <c r="L55" s="47">
        <v>155</v>
      </c>
      <c r="M55" s="47">
        <v>155</v>
      </c>
      <c r="N55" s="47"/>
      <c r="O55" s="47"/>
      <c r="P55" s="47"/>
      <c r="Q55" s="47">
        <f>SUM(K55:P55)</f>
        <v>478</v>
      </c>
      <c r="R55" s="47">
        <f>COUNT(D55:I55,K55:P55)</f>
        <v>6</v>
      </c>
      <c r="S55" s="47">
        <f>SUM(J55+Q55)</f>
        <v>947</v>
      </c>
      <c r="T55" s="48">
        <f t="shared" si="4"/>
        <v>157.83333333333334</v>
      </c>
      <c r="U55" s="72"/>
    </row>
    <row r="56" spans="2:21" ht="15" customHeight="1">
      <c r="B56" s="54">
        <v>140485</v>
      </c>
      <c r="C56" s="52" t="s">
        <v>172</v>
      </c>
      <c r="D56" s="47">
        <v>177</v>
      </c>
      <c r="E56" s="47">
        <v>192</v>
      </c>
      <c r="F56" s="47">
        <v>198</v>
      </c>
      <c r="G56" s="47">
        <v>148</v>
      </c>
      <c r="H56" s="47">
        <v>165</v>
      </c>
      <c r="I56" s="47"/>
      <c r="J56" s="47">
        <f aca="true" t="shared" si="21" ref="J56:J63">SUM(D56:I56)</f>
        <v>880</v>
      </c>
      <c r="K56" s="47">
        <v>199</v>
      </c>
      <c r="L56" s="47">
        <v>191</v>
      </c>
      <c r="M56" s="47">
        <v>187</v>
      </c>
      <c r="N56" s="47">
        <v>180</v>
      </c>
      <c r="O56" s="47">
        <v>167</v>
      </c>
      <c r="P56" s="47">
        <v>149</v>
      </c>
      <c r="Q56" s="47">
        <f aca="true" t="shared" si="22" ref="Q56:Q63">SUM(K56:P56)</f>
        <v>1073</v>
      </c>
      <c r="R56" s="47">
        <f aca="true" t="shared" si="23" ref="R56:R63">COUNT(D56:I56,K56:P56)</f>
        <v>11</v>
      </c>
      <c r="S56" s="47">
        <f aca="true" t="shared" si="24" ref="S56:S64">SUM(J56+Q56)</f>
        <v>1953</v>
      </c>
      <c r="T56" s="48">
        <f t="shared" si="4"/>
        <v>177.54545454545453</v>
      </c>
      <c r="U56" s="72"/>
    </row>
    <row r="57" spans="2:21" ht="15" customHeight="1">
      <c r="B57" s="54">
        <v>140474</v>
      </c>
      <c r="C57" s="52" t="s">
        <v>55</v>
      </c>
      <c r="D57" s="47">
        <v>139</v>
      </c>
      <c r="E57" s="47">
        <v>181</v>
      </c>
      <c r="F57" s="47">
        <v>189</v>
      </c>
      <c r="G57" s="47">
        <v>215</v>
      </c>
      <c r="H57" s="47">
        <v>181</v>
      </c>
      <c r="I57" s="47">
        <v>186</v>
      </c>
      <c r="J57" s="47">
        <f t="shared" si="21"/>
        <v>1091</v>
      </c>
      <c r="K57" s="47">
        <v>154</v>
      </c>
      <c r="L57" s="47">
        <v>153</v>
      </c>
      <c r="M57" s="47"/>
      <c r="N57" s="47">
        <v>169</v>
      </c>
      <c r="O57" s="47">
        <v>159</v>
      </c>
      <c r="P57" s="47">
        <v>164</v>
      </c>
      <c r="Q57" s="47">
        <f t="shared" si="22"/>
        <v>799</v>
      </c>
      <c r="R57" s="47">
        <f t="shared" si="23"/>
        <v>11</v>
      </c>
      <c r="S57" s="47">
        <f t="shared" si="24"/>
        <v>1890</v>
      </c>
      <c r="T57" s="48">
        <f t="shared" si="4"/>
        <v>171.8181818181818</v>
      </c>
      <c r="U57" s="72"/>
    </row>
    <row r="58" spans="2:21" ht="15" customHeight="1">
      <c r="B58" s="54">
        <v>140468</v>
      </c>
      <c r="C58" s="52" t="s">
        <v>149</v>
      </c>
      <c r="D58" s="47">
        <v>193</v>
      </c>
      <c r="E58" s="47">
        <v>161</v>
      </c>
      <c r="F58" s="47">
        <v>168</v>
      </c>
      <c r="G58" s="47">
        <v>206</v>
      </c>
      <c r="H58" s="47">
        <v>167</v>
      </c>
      <c r="I58" s="47">
        <v>200</v>
      </c>
      <c r="J58" s="47">
        <f t="shared" si="21"/>
        <v>1095</v>
      </c>
      <c r="K58" s="47">
        <v>181</v>
      </c>
      <c r="L58" s="47">
        <v>171</v>
      </c>
      <c r="M58" s="47">
        <v>172</v>
      </c>
      <c r="N58" s="47">
        <v>180</v>
      </c>
      <c r="O58" s="47">
        <v>191</v>
      </c>
      <c r="P58" s="47">
        <v>147</v>
      </c>
      <c r="Q58" s="47">
        <f t="shared" si="22"/>
        <v>1042</v>
      </c>
      <c r="R58" s="47">
        <f t="shared" si="23"/>
        <v>12</v>
      </c>
      <c r="S58" s="47">
        <f t="shared" si="24"/>
        <v>2137</v>
      </c>
      <c r="T58" s="48">
        <f t="shared" si="4"/>
        <v>178.08333333333334</v>
      </c>
      <c r="U58" s="72"/>
    </row>
    <row r="59" spans="2:21" ht="15" customHeight="1">
      <c r="B59" s="54">
        <v>140483</v>
      </c>
      <c r="C59" s="52" t="s">
        <v>52</v>
      </c>
      <c r="D59" s="47">
        <v>160</v>
      </c>
      <c r="E59" s="47">
        <v>187</v>
      </c>
      <c r="F59" s="47">
        <v>183</v>
      </c>
      <c r="G59" s="47">
        <v>180</v>
      </c>
      <c r="H59" s="47">
        <v>195</v>
      </c>
      <c r="I59" s="47">
        <v>193</v>
      </c>
      <c r="J59" s="47">
        <f t="shared" si="21"/>
        <v>1098</v>
      </c>
      <c r="K59" s="47">
        <v>223</v>
      </c>
      <c r="L59" s="47">
        <v>191</v>
      </c>
      <c r="M59" s="47">
        <v>169</v>
      </c>
      <c r="N59" s="47">
        <v>206</v>
      </c>
      <c r="O59" s="47">
        <v>166</v>
      </c>
      <c r="P59" s="47">
        <v>156</v>
      </c>
      <c r="Q59" s="47">
        <f t="shared" si="22"/>
        <v>1111</v>
      </c>
      <c r="R59" s="47">
        <f t="shared" si="23"/>
        <v>12</v>
      </c>
      <c r="S59" s="47">
        <f t="shared" si="24"/>
        <v>2209</v>
      </c>
      <c r="T59" s="48">
        <f t="shared" si="4"/>
        <v>184.08333333333334</v>
      </c>
      <c r="U59" s="72"/>
    </row>
    <row r="60" spans="2:21" ht="15" customHeight="1">
      <c r="B60" s="54">
        <v>140472</v>
      </c>
      <c r="C60" s="52" t="s">
        <v>54</v>
      </c>
      <c r="D60" s="47"/>
      <c r="E60" s="47"/>
      <c r="F60" s="47">
        <v>181</v>
      </c>
      <c r="G60" s="47">
        <v>169</v>
      </c>
      <c r="H60" s="47">
        <v>166</v>
      </c>
      <c r="I60" s="47">
        <v>181</v>
      </c>
      <c r="J60" s="47">
        <f t="shared" si="21"/>
        <v>697</v>
      </c>
      <c r="K60" s="47"/>
      <c r="L60" s="47"/>
      <c r="M60" s="47">
        <v>148</v>
      </c>
      <c r="N60" s="47">
        <v>193</v>
      </c>
      <c r="O60" s="47">
        <v>201</v>
      </c>
      <c r="P60" s="47">
        <v>175</v>
      </c>
      <c r="Q60" s="47">
        <f t="shared" si="22"/>
        <v>717</v>
      </c>
      <c r="R60" s="47">
        <f t="shared" si="23"/>
        <v>8</v>
      </c>
      <c r="S60" s="47">
        <f t="shared" si="24"/>
        <v>1414</v>
      </c>
      <c r="T60" s="48">
        <f t="shared" si="4"/>
        <v>176.75</v>
      </c>
      <c r="U60" s="72"/>
    </row>
    <row r="61" spans="2:21" ht="15" customHeight="1">
      <c r="B61" s="54"/>
      <c r="C61" s="52"/>
      <c r="D61" s="47"/>
      <c r="E61" s="47"/>
      <c r="F61" s="47"/>
      <c r="G61" s="47"/>
      <c r="H61" s="47"/>
      <c r="I61" s="47"/>
      <c r="J61" s="47">
        <f t="shared" si="21"/>
        <v>0</v>
      </c>
      <c r="K61" s="47"/>
      <c r="L61" s="47"/>
      <c r="M61" s="47"/>
      <c r="N61" s="47"/>
      <c r="O61" s="47"/>
      <c r="P61" s="47"/>
      <c r="Q61" s="47">
        <f t="shared" si="22"/>
        <v>0</v>
      </c>
      <c r="R61" s="47">
        <f t="shared" si="23"/>
        <v>0</v>
      </c>
      <c r="S61" s="47">
        <f t="shared" si="24"/>
        <v>0</v>
      </c>
      <c r="T61" s="48">
        <f t="shared" si="4"/>
      </c>
      <c r="U61" s="72"/>
    </row>
    <row r="62" spans="2:21" ht="15" customHeight="1">
      <c r="B62" s="54"/>
      <c r="C62" s="52">
        <v>8</v>
      </c>
      <c r="D62" s="47"/>
      <c r="E62" s="47"/>
      <c r="F62" s="47"/>
      <c r="G62" s="47"/>
      <c r="H62" s="47"/>
      <c r="I62" s="47"/>
      <c r="J62" s="47">
        <f t="shared" si="21"/>
        <v>0</v>
      </c>
      <c r="K62" s="47"/>
      <c r="L62" s="47"/>
      <c r="M62" s="47"/>
      <c r="N62" s="47"/>
      <c r="O62" s="47"/>
      <c r="P62" s="47"/>
      <c r="Q62" s="47">
        <f t="shared" si="22"/>
        <v>0</v>
      </c>
      <c r="R62" s="47">
        <f t="shared" si="23"/>
        <v>0</v>
      </c>
      <c r="S62" s="47">
        <f t="shared" si="24"/>
        <v>0</v>
      </c>
      <c r="T62" s="48">
        <f t="shared" si="4"/>
      </c>
      <c r="U62" s="72"/>
    </row>
    <row r="63" spans="2:21" ht="15" customHeight="1">
      <c r="B63" s="54"/>
      <c r="C63" s="52"/>
      <c r="D63" s="47"/>
      <c r="E63" s="47"/>
      <c r="F63" s="47"/>
      <c r="G63" s="47"/>
      <c r="H63" s="47"/>
      <c r="I63" s="47"/>
      <c r="J63" s="47">
        <f t="shared" si="21"/>
        <v>0</v>
      </c>
      <c r="K63" s="47"/>
      <c r="L63" s="47"/>
      <c r="M63" s="47"/>
      <c r="N63" s="47"/>
      <c r="O63" s="47"/>
      <c r="P63" s="47"/>
      <c r="Q63" s="47">
        <f t="shared" si="22"/>
        <v>0</v>
      </c>
      <c r="R63" s="47">
        <f t="shared" si="23"/>
        <v>0</v>
      </c>
      <c r="S63" s="47">
        <f t="shared" si="24"/>
        <v>0</v>
      </c>
      <c r="T63" s="48">
        <f t="shared" si="4"/>
      </c>
      <c r="U63" s="72"/>
    </row>
    <row r="64" spans="2:21" ht="18" customHeight="1">
      <c r="B64" s="55"/>
      <c r="C64" s="52"/>
      <c r="D64" s="47">
        <f aca="true" t="shared" si="25" ref="D64:Q64">SUM(D55:D63)</f>
        <v>829</v>
      </c>
      <c r="E64" s="47">
        <f t="shared" si="25"/>
        <v>878</v>
      </c>
      <c r="F64" s="47">
        <f t="shared" si="25"/>
        <v>919</v>
      </c>
      <c r="G64" s="47">
        <f t="shared" si="25"/>
        <v>918</v>
      </c>
      <c r="H64" s="47">
        <f t="shared" si="25"/>
        <v>874</v>
      </c>
      <c r="I64" s="47">
        <f t="shared" si="25"/>
        <v>912</v>
      </c>
      <c r="J64" s="47">
        <f t="shared" si="25"/>
        <v>5330</v>
      </c>
      <c r="K64" s="47">
        <f t="shared" si="25"/>
        <v>925</v>
      </c>
      <c r="L64" s="47">
        <f t="shared" si="25"/>
        <v>861</v>
      </c>
      <c r="M64" s="47">
        <f t="shared" si="25"/>
        <v>831</v>
      </c>
      <c r="N64" s="47">
        <f t="shared" si="25"/>
        <v>928</v>
      </c>
      <c r="O64" s="47">
        <f t="shared" si="25"/>
        <v>884</v>
      </c>
      <c r="P64" s="47">
        <f t="shared" si="25"/>
        <v>791</v>
      </c>
      <c r="Q64" s="47">
        <f t="shared" si="25"/>
        <v>5220</v>
      </c>
      <c r="R64" s="47">
        <f>SUM(R55:R63)</f>
        <v>60</v>
      </c>
      <c r="S64" s="81">
        <f t="shared" si="24"/>
        <v>10550</v>
      </c>
      <c r="T64" s="82">
        <f t="shared" si="4"/>
        <v>175.83333333333334</v>
      </c>
      <c r="U64" s="72"/>
    </row>
    <row r="65" spans="2:20" ht="15" customHeight="1">
      <c r="B65" s="33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57">
        <f t="shared" si="4"/>
      </c>
    </row>
    <row r="66" spans="2:20" ht="15" customHeight="1">
      <c r="B66" s="63"/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57">
        <f aca="true" t="shared" si="26" ref="T66:T71">IF(S66&lt;1,"",S66/R66)</f>
      </c>
    </row>
    <row r="67" spans="2:20" ht="15" customHeight="1">
      <c r="B67" s="63"/>
      <c r="C67" s="64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57">
        <f t="shared" si="26"/>
      </c>
    </row>
    <row r="68" spans="4:20" ht="15" customHeight="1"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57">
        <f t="shared" si="26"/>
      </c>
    </row>
    <row r="69" spans="4:20" ht="15" customHeight="1"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57">
        <f t="shared" si="26"/>
      </c>
    </row>
    <row r="70" spans="4:20" ht="15" customHeight="1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57">
        <f t="shared" si="26"/>
      </c>
    </row>
    <row r="71" spans="4:20" ht="15" customHeight="1"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57">
        <f t="shared" si="26"/>
      </c>
    </row>
    <row r="72" spans="4:19" ht="15" customHeight="1"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4:20" ht="15" customHeight="1"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57">
        <f>IF(S73&lt;1,"",S73/R73)</f>
      </c>
    </row>
    <row r="74" spans="4:19" ht="15" customHeight="1"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4:20" ht="15" customHeight="1"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57">
        <f>IF(S75&lt;1,"",S75/R75)</f>
      </c>
    </row>
    <row r="76" ht="15" customHeight="1">
      <c r="T76" s="57">
        <f>IF(S76&lt;1,"",S76/R76)</f>
      </c>
    </row>
    <row r="77" ht="15" customHeight="1">
      <c r="T77" s="57">
        <f>IF(S77&lt;1,"",S77/R77)</f>
      </c>
    </row>
    <row r="78" ht="15" customHeight="1">
      <c r="T78" s="57">
        <f>IF(S78&lt;1,"",S78/R78)</f>
      </c>
    </row>
    <row r="79" ht="15" customHeight="1">
      <c r="T79" s="57">
        <f>IF(S79&lt;1,"",S79/R79)</f>
      </c>
    </row>
    <row r="80" ht="15" customHeight="1">
      <c r="T80" s="57">
        <f aca="true" t="shared" si="27" ref="T80:T143">IF(S80&lt;1,"",S80/R80)</f>
      </c>
    </row>
    <row r="81" ht="15" customHeight="1">
      <c r="T81" s="57">
        <f t="shared" si="27"/>
      </c>
    </row>
    <row r="82" ht="15" customHeight="1">
      <c r="T82" s="57">
        <f t="shared" si="27"/>
      </c>
    </row>
    <row r="83" ht="15" customHeight="1">
      <c r="T83" s="57">
        <f t="shared" si="27"/>
      </c>
    </row>
    <row r="85" ht="15" customHeight="1">
      <c r="T85" s="57">
        <f t="shared" si="27"/>
      </c>
    </row>
    <row r="87" ht="15" customHeight="1">
      <c r="T87" s="57">
        <f t="shared" si="27"/>
      </c>
    </row>
    <row r="88" ht="15" customHeight="1">
      <c r="T88" s="57">
        <f t="shared" si="27"/>
      </c>
    </row>
    <row r="89" ht="15" customHeight="1">
      <c r="T89" s="57">
        <f t="shared" si="27"/>
      </c>
    </row>
    <row r="90" ht="15" customHeight="1">
      <c r="T90" s="57">
        <f t="shared" si="27"/>
      </c>
    </row>
    <row r="91" ht="15" customHeight="1">
      <c r="T91" s="57">
        <f t="shared" si="27"/>
      </c>
    </row>
    <row r="92" ht="15" customHeight="1">
      <c r="T92" s="57">
        <f t="shared" si="27"/>
      </c>
    </row>
    <row r="93" ht="15" customHeight="1">
      <c r="T93" s="57">
        <f t="shared" si="27"/>
      </c>
    </row>
    <row r="94" ht="15" customHeight="1">
      <c r="T94" s="57">
        <f t="shared" si="27"/>
      </c>
    </row>
    <row r="95" ht="15" customHeight="1">
      <c r="T95" s="57">
        <f t="shared" si="27"/>
      </c>
    </row>
    <row r="97" ht="15" customHeight="1">
      <c r="T97" s="57">
        <f t="shared" si="27"/>
      </c>
    </row>
    <row r="99" ht="15" customHeight="1">
      <c r="T99" s="57">
        <f t="shared" si="27"/>
      </c>
    </row>
    <row r="100" ht="15" customHeight="1">
      <c r="T100" s="57">
        <f t="shared" si="27"/>
      </c>
    </row>
    <row r="101" ht="15" customHeight="1">
      <c r="T101" s="57">
        <f t="shared" si="27"/>
      </c>
    </row>
    <row r="102" ht="15" customHeight="1">
      <c r="T102" s="57">
        <f t="shared" si="27"/>
      </c>
    </row>
    <row r="103" ht="15" customHeight="1">
      <c r="T103" s="57">
        <f t="shared" si="27"/>
      </c>
    </row>
    <row r="104" ht="15" customHeight="1">
      <c r="T104" s="57">
        <f t="shared" si="27"/>
      </c>
    </row>
    <row r="105" ht="15" customHeight="1">
      <c r="T105" s="57">
        <f t="shared" si="27"/>
      </c>
    </row>
    <row r="106" ht="15" customHeight="1">
      <c r="T106" s="57">
        <f t="shared" si="27"/>
      </c>
    </row>
    <row r="107" ht="15" customHeight="1">
      <c r="T107" s="57">
        <f t="shared" si="27"/>
      </c>
    </row>
    <row r="109" ht="15" customHeight="1">
      <c r="T109" s="57">
        <f t="shared" si="27"/>
      </c>
    </row>
    <row r="111" ht="15" customHeight="1">
      <c r="T111" s="57">
        <f t="shared" si="27"/>
      </c>
    </row>
    <row r="112" ht="15" customHeight="1">
      <c r="T112" s="57">
        <f t="shared" si="27"/>
      </c>
    </row>
    <row r="113" ht="15" customHeight="1">
      <c r="T113" s="57">
        <f t="shared" si="27"/>
      </c>
    </row>
    <row r="114" ht="15" customHeight="1">
      <c r="T114" s="57">
        <f t="shared" si="27"/>
      </c>
    </row>
    <row r="115" ht="15" customHeight="1">
      <c r="T115" s="57">
        <f t="shared" si="27"/>
      </c>
    </row>
    <row r="116" ht="15" customHeight="1">
      <c r="T116" s="57">
        <f t="shared" si="27"/>
      </c>
    </row>
    <row r="117" ht="15" customHeight="1">
      <c r="T117" s="57">
        <f t="shared" si="27"/>
      </c>
    </row>
    <row r="118" ht="15" customHeight="1">
      <c r="T118" s="57">
        <f t="shared" si="27"/>
      </c>
    </row>
    <row r="119" ht="15" customHeight="1">
      <c r="T119" s="57">
        <f t="shared" si="27"/>
      </c>
    </row>
    <row r="121" ht="15" customHeight="1">
      <c r="T121" s="57">
        <f t="shared" si="27"/>
      </c>
    </row>
    <row r="123" ht="15" customHeight="1">
      <c r="T123" s="57">
        <f t="shared" si="27"/>
      </c>
    </row>
    <row r="124" ht="15" customHeight="1">
      <c r="T124" s="57">
        <f t="shared" si="27"/>
      </c>
    </row>
    <row r="125" ht="15" customHeight="1">
      <c r="T125" s="57">
        <f t="shared" si="27"/>
      </c>
    </row>
    <row r="126" ht="15" customHeight="1">
      <c r="T126" s="57">
        <f t="shared" si="27"/>
      </c>
    </row>
    <row r="127" ht="15" customHeight="1">
      <c r="T127" s="57">
        <f t="shared" si="27"/>
      </c>
    </row>
    <row r="128" ht="15" customHeight="1">
      <c r="T128" s="57">
        <f t="shared" si="27"/>
      </c>
    </row>
    <row r="129" ht="15" customHeight="1">
      <c r="T129" s="57">
        <f t="shared" si="27"/>
      </c>
    </row>
    <row r="130" ht="15" customHeight="1">
      <c r="T130" s="57">
        <f t="shared" si="27"/>
      </c>
    </row>
    <row r="131" ht="15" customHeight="1">
      <c r="T131" s="57">
        <f t="shared" si="27"/>
      </c>
    </row>
    <row r="133" ht="15" customHeight="1">
      <c r="T133" s="57">
        <f t="shared" si="27"/>
      </c>
    </row>
    <row r="135" ht="15" customHeight="1">
      <c r="T135" s="57">
        <f t="shared" si="27"/>
      </c>
    </row>
    <row r="136" ht="15" customHeight="1">
      <c r="T136" s="57">
        <f t="shared" si="27"/>
      </c>
    </row>
    <row r="137" ht="15" customHeight="1">
      <c r="T137" s="57">
        <f t="shared" si="27"/>
      </c>
    </row>
    <row r="138" ht="15" customHeight="1">
      <c r="T138" s="57">
        <f t="shared" si="27"/>
      </c>
    </row>
    <row r="139" ht="15" customHeight="1">
      <c r="T139" s="57">
        <f t="shared" si="27"/>
      </c>
    </row>
    <row r="140" ht="15" customHeight="1">
      <c r="T140" s="57">
        <f t="shared" si="27"/>
      </c>
    </row>
    <row r="141" ht="15" customHeight="1">
      <c r="T141" s="57">
        <f t="shared" si="27"/>
      </c>
    </row>
    <row r="142" ht="15" customHeight="1">
      <c r="T142" s="57">
        <f t="shared" si="27"/>
      </c>
    </row>
    <row r="143" ht="15" customHeight="1">
      <c r="T143" s="57">
        <f t="shared" si="27"/>
      </c>
    </row>
    <row r="145" ht="15" customHeight="1">
      <c r="T145" s="57">
        <f aca="true" t="shared" si="28" ref="T145:T169">IF(S145&lt;1,"",S145/R145)</f>
      </c>
    </row>
    <row r="147" ht="15" customHeight="1">
      <c r="T147" s="57">
        <f t="shared" si="28"/>
      </c>
    </row>
    <row r="148" ht="15" customHeight="1">
      <c r="T148" s="57">
        <f t="shared" si="28"/>
      </c>
    </row>
    <row r="149" ht="15" customHeight="1">
      <c r="T149" s="57">
        <f t="shared" si="28"/>
      </c>
    </row>
    <row r="150" ht="15" customHeight="1">
      <c r="T150" s="57">
        <f t="shared" si="28"/>
      </c>
    </row>
    <row r="151" ht="15" customHeight="1">
      <c r="T151" s="57">
        <f t="shared" si="28"/>
      </c>
    </row>
    <row r="152" ht="15" customHeight="1">
      <c r="T152" s="57">
        <f t="shared" si="28"/>
      </c>
    </row>
    <row r="153" ht="15" customHeight="1">
      <c r="T153" s="57">
        <f t="shared" si="28"/>
      </c>
    </row>
    <row r="154" ht="15" customHeight="1">
      <c r="T154" s="57">
        <f t="shared" si="28"/>
      </c>
    </row>
    <row r="155" ht="15" customHeight="1">
      <c r="T155" s="57">
        <f t="shared" si="28"/>
      </c>
    </row>
    <row r="157" ht="15" customHeight="1">
      <c r="T157" s="57">
        <f t="shared" si="28"/>
      </c>
    </row>
    <row r="158" ht="15" customHeight="1">
      <c r="T158" s="57">
        <f t="shared" si="28"/>
      </c>
    </row>
    <row r="159" ht="15" customHeight="1">
      <c r="T159" s="57">
        <f t="shared" si="28"/>
      </c>
    </row>
    <row r="160" ht="15" customHeight="1">
      <c r="T160" s="57">
        <f t="shared" si="28"/>
      </c>
    </row>
    <row r="161" ht="15" customHeight="1">
      <c r="T161" s="57">
        <f t="shared" si="28"/>
      </c>
    </row>
    <row r="162" ht="15" customHeight="1">
      <c r="T162" s="57">
        <f t="shared" si="28"/>
      </c>
    </row>
    <row r="163" ht="15" customHeight="1">
      <c r="T163" s="57">
        <f t="shared" si="28"/>
      </c>
    </row>
    <row r="164" ht="15" customHeight="1">
      <c r="T164" s="57">
        <f t="shared" si="28"/>
      </c>
    </row>
    <row r="165" ht="15" customHeight="1">
      <c r="T165" s="57">
        <f t="shared" si="28"/>
      </c>
    </row>
    <row r="166" ht="15" customHeight="1">
      <c r="T166" s="57">
        <f t="shared" si="28"/>
      </c>
    </row>
    <row r="167" ht="15" customHeight="1">
      <c r="T167" s="57">
        <f t="shared" si="28"/>
      </c>
    </row>
    <row r="169" ht="15" customHeight="1">
      <c r="T169" s="57">
        <f t="shared" si="28"/>
      </c>
    </row>
  </sheetData>
  <printOptions horizontalCentered="1" vertic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J12" sqref="J12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22.8515625" style="0" bestFit="1" customWidth="1"/>
    <col min="4" max="6" width="10.7109375" style="0" customWidth="1"/>
    <col min="7" max="7" width="10.7109375" style="6" customWidth="1"/>
    <col min="8" max="8" width="10.7109375" style="7" customWidth="1"/>
  </cols>
  <sheetData>
    <row r="1" spans="1:8" ht="24.75" customHeight="1">
      <c r="A1" s="85" t="s">
        <v>62</v>
      </c>
      <c r="B1" s="85"/>
      <c r="C1" s="85"/>
      <c r="D1" s="85"/>
      <c r="E1" s="85"/>
      <c r="F1" s="85"/>
      <c r="G1" s="85"/>
      <c r="H1" s="85"/>
    </row>
    <row r="2" spans="1:8" ht="24.75" customHeight="1">
      <c r="A2" s="85" t="s">
        <v>11</v>
      </c>
      <c r="B2" s="85"/>
      <c r="C2" s="85"/>
      <c r="D2" s="85"/>
      <c r="E2" s="85"/>
      <c r="F2" s="85"/>
      <c r="G2" s="85"/>
      <c r="H2" s="85"/>
    </row>
    <row r="3" spans="1:8" ht="24.75" customHeight="1">
      <c r="A3" s="85" t="s">
        <v>12</v>
      </c>
      <c r="B3" s="85"/>
      <c r="C3" s="85"/>
      <c r="D3" s="85"/>
      <c r="E3" s="85"/>
      <c r="F3" s="85"/>
      <c r="G3" s="85"/>
      <c r="H3" s="85"/>
    </row>
    <row r="4" spans="1:8" ht="24.75" customHeight="1">
      <c r="A4" s="85" t="s">
        <v>56</v>
      </c>
      <c r="B4" s="85"/>
      <c r="C4" s="85"/>
      <c r="D4" s="85"/>
      <c r="E4" s="85"/>
      <c r="F4" s="85"/>
      <c r="G4" s="85"/>
      <c r="H4" s="85"/>
    </row>
    <row r="5" spans="1:8" ht="24.75" customHeight="1">
      <c r="A5" s="2"/>
      <c r="B5" s="2"/>
      <c r="C5" s="2"/>
      <c r="D5" s="2"/>
      <c r="E5" s="2"/>
      <c r="F5" s="2"/>
      <c r="G5" s="2"/>
      <c r="H5" s="2"/>
    </row>
    <row r="6" spans="1:8" ht="24.75" customHeight="1">
      <c r="A6" s="2"/>
      <c r="B6" s="2"/>
      <c r="C6" s="2"/>
      <c r="D6" s="2"/>
      <c r="E6" s="2"/>
      <c r="F6" s="2"/>
      <c r="G6" s="2"/>
      <c r="H6" s="2"/>
    </row>
    <row r="7" spans="1:8" ht="24.75" customHeight="1">
      <c r="A7" s="2"/>
      <c r="B7" s="2"/>
      <c r="C7" s="2"/>
      <c r="D7" s="2"/>
      <c r="E7" s="2"/>
      <c r="F7" s="2"/>
      <c r="G7" s="2"/>
      <c r="H7" s="2"/>
    </row>
    <row r="8" spans="1:8" ht="24.75" customHeight="1">
      <c r="A8" s="14"/>
      <c r="B8" s="14"/>
      <c r="C8" s="14"/>
      <c r="D8" s="14"/>
      <c r="E8" s="14"/>
      <c r="F8" s="14"/>
      <c r="G8" s="14"/>
      <c r="H8" s="15"/>
    </row>
    <row r="9" spans="1:9" ht="24.75" customHeight="1">
      <c r="A9" s="2" t="s">
        <v>14</v>
      </c>
      <c r="B9" s="3"/>
      <c r="C9" s="4" t="s">
        <v>15</v>
      </c>
      <c r="D9" s="2" t="s">
        <v>29</v>
      </c>
      <c r="E9" s="2" t="s">
        <v>17</v>
      </c>
      <c r="F9" s="2" t="s">
        <v>18</v>
      </c>
      <c r="G9" s="2" t="s">
        <v>19</v>
      </c>
      <c r="H9" s="5" t="s">
        <v>20</v>
      </c>
      <c r="I9" s="7"/>
    </row>
    <row r="10" spans="1:8" ht="45" customHeight="1">
      <c r="A10" s="2">
        <v>1</v>
      </c>
      <c r="B10" s="3"/>
      <c r="C10" s="4" t="str">
        <f>'Damen Team'!B40</f>
        <v>BV Regensburg</v>
      </c>
      <c r="D10" s="2">
        <f>'Damen Team'!J51</f>
        <v>5534</v>
      </c>
      <c r="E10" s="2">
        <f>'Damen Team'!Q51</f>
        <v>5526</v>
      </c>
      <c r="F10" s="2">
        <f>'Damen Team'!S51</f>
        <v>11060</v>
      </c>
      <c r="G10" s="2">
        <f>COUNTA('Damen Team'!D42:I50,'Damen Team'!K42:P50)</f>
        <v>60</v>
      </c>
      <c r="H10" s="5">
        <f>IF(G10&lt;1,"",F10/G10)</f>
        <v>184.33333333333334</v>
      </c>
    </row>
    <row r="11" spans="1:8" ht="45" customHeight="1">
      <c r="A11" s="2">
        <v>2</v>
      </c>
      <c r="B11" s="3"/>
      <c r="C11" s="4" t="str">
        <f>'Damen Team'!B27</f>
        <v>BC Nürnberg</v>
      </c>
      <c r="D11" s="2">
        <f>'Damen Team'!J38</f>
        <v>5304</v>
      </c>
      <c r="E11" s="2">
        <f>'Damen Team'!Q38</f>
        <v>5357</v>
      </c>
      <c r="F11" s="2">
        <f>'Damen Team'!S38</f>
        <v>10661</v>
      </c>
      <c r="G11" s="2">
        <f>COUNTA('Damen Team'!D29:I37,'Damen Team'!K29:P37)</f>
        <v>60</v>
      </c>
      <c r="H11" s="5">
        <f>IF(G11&lt;1,"",F11/G11)</f>
        <v>177.68333333333334</v>
      </c>
    </row>
    <row r="12" spans="1:8" ht="45" customHeight="1">
      <c r="A12" s="2">
        <v>3</v>
      </c>
      <c r="B12" s="3"/>
      <c r="C12" s="4" t="str">
        <f>'Damen Team'!B53</f>
        <v>BSV Stein</v>
      </c>
      <c r="D12" s="2">
        <f>'Damen Team'!J64</f>
        <v>5330</v>
      </c>
      <c r="E12" s="2">
        <f>'Damen Team'!Q64</f>
        <v>5220</v>
      </c>
      <c r="F12" s="2">
        <f>'Damen Team'!S64</f>
        <v>10550</v>
      </c>
      <c r="G12" s="2">
        <f>COUNTA('Damen Team'!D55:I63,'Damen Team'!K55:P63)</f>
        <v>60</v>
      </c>
      <c r="H12" s="5">
        <f>IF(G12&lt;1,"",F12/G12)</f>
        <v>175.83333333333334</v>
      </c>
    </row>
    <row r="13" spans="1:8" ht="45" customHeight="1">
      <c r="A13" s="2">
        <v>4</v>
      </c>
      <c r="B13" s="3"/>
      <c r="C13" s="4" t="str">
        <f>'Damen Team'!B14</f>
        <v>MKV München</v>
      </c>
      <c r="D13" s="2">
        <f>'Damen Team'!J25</f>
        <v>5304</v>
      </c>
      <c r="E13" s="2">
        <f>'Damen Team'!Q25</f>
        <v>5100</v>
      </c>
      <c r="F13" s="2">
        <f>'Damen Team'!S25</f>
        <v>10404</v>
      </c>
      <c r="G13" s="2">
        <f>COUNTA('Damen Team'!D16:I24,'Damen Team'!K16:P24)</f>
        <v>60</v>
      </c>
      <c r="H13" s="5">
        <f>IF(G13&lt;1,"",F13/G13)</f>
        <v>173.4</v>
      </c>
    </row>
    <row r="14" spans="1:8" ht="45" customHeight="1">
      <c r="A14" s="2">
        <v>5</v>
      </c>
      <c r="B14" s="3"/>
      <c r="C14" s="4" t="str">
        <f>'Damen Team'!B1</f>
        <v>Bayreuther BV</v>
      </c>
      <c r="D14" s="2">
        <f>'Damen Team'!J12</f>
        <v>5205</v>
      </c>
      <c r="E14" s="2">
        <f>'Damen Team'!Q12</f>
        <v>5145</v>
      </c>
      <c r="F14" s="2">
        <f>'Damen Team'!S12</f>
        <v>10350</v>
      </c>
      <c r="G14" s="2">
        <f>COUNTA('Damen Team'!D3:I11,'Damen Team'!K3:P11)</f>
        <v>60</v>
      </c>
      <c r="H14" s="5">
        <f>IF(G14&lt;1,"",F14/G14)</f>
        <v>172.5</v>
      </c>
    </row>
    <row r="15" spans="1:2" ht="45" customHeight="1">
      <c r="A15" s="2">
        <v>6</v>
      </c>
      <c r="B15" s="3"/>
    </row>
    <row r="16" spans="1:2" ht="45" customHeight="1">
      <c r="A16" s="2">
        <v>7</v>
      </c>
      <c r="B16" s="3"/>
    </row>
    <row r="17" spans="1:2" ht="45" customHeight="1">
      <c r="A17" s="2">
        <v>8</v>
      </c>
      <c r="B17" s="3"/>
    </row>
    <row r="18" spans="1:2" ht="45" customHeight="1">
      <c r="A18" s="2">
        <v>9</v>
      </c>
      <c r="B18" s="3"/>
    </row>
    <row r="19" ht="24.75" customHeight="1"/>
    <row r="20" ht="24.75" customHeight="1"/>
  </sheetData>
  <mergeCells count="4">
    <mergeCell ref="A1:H1"/>
    <mergeCell ref="A2:H2"/>
    <mergeCell ref="A3:H3"/>
    <mergeCell ref="A4:H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="75" zoomScaleNormal="75" workbookViewId="0" topLeftCell="A1">
      <selection activeCell="J22" sqref="J22"/>
    </sheetView>
  </sheetViews>
  <sheetFormatPr defaultColWidth="11.421875" defaultRowHeight="12.75"/>
  <cols>
    <col min="1" max="1" width="12.7109375" style="0" customWidth="1"/>
    <col min="2" max="2" width="25.7109375" style="0" customWidth="1"/>
    <col min="3" max="8" width="7.7109375" style="0" customWidth="1"/>
    <col min="9" max="9" width="12.7109375" style="0" customWidth="1"/>
    <col min="10" max="15" width="7.7109375" style="0" customWidth="1"/>
    <col min="16" max="17" width="12.7109375" style="0" customWidth="1"/>
  </cols>
  <sheetData>
    <row r="1" spans="1:17" ht="27.75" customHeight="1">
      <c r="A1" s="27" t="s">
        <v>62</v>
      </c>
      <c r="B1" s="24"/>
      <c r="C1" s="24"/>
      <c r="D1" s="24"/>
      <c r="E1" s="24"/>
      <c r="F1" s="24"/>
      <c r="G1" s="24"/>
      <c r="H1" s="24"/>
      <c r="I1" s="23"/>
      <c r="J1" s="25"/>
      <c r="K1" s="26"/>
      <c r="L1" s="26"/>
      <c r="M1" s="26"/>
      <c r="N1" s="26"/>
      <c r="O1" s="26"/>
      <c r="P1" s="26"/>
      <c r="Q1" s="22"/>
    </row>
    <row r="2" spans="1:16" ht="27.75" customHeight="1">
      <c r="A2" s="27" t="s">
        <v>12</v>
      </c>
      <c r="B2" s="24"/>
      <c r="C2" s="24"/>
      <c r="D2" s="24"/>
      <c r="E2" s="24"/>
      <c r="F2" s="24"/>
      <c r="G2" s="24"/>
      <c r="H2" s="24"/>
      <c r="I2" s="23"/>
      <c r="J2" s="25"/>
      <c r="K2" s="26"/>
      <c r="L2" s="26"/>
      <c r="M2" s="26"/>
      <c r="N2" s="26"/>
      <c r="O2" s="26"/>
      <c r="P2" s="26"/>
    </row>
    <row r="3" spans="1:16" ht="27.75" customHeight="1">
      <c r="A3" s="27" t="s">
        <v>144</v>
      </c>
      <c r="B3" s="24"/>
      <c r="C3" s="24"/>
      <c r="D3" s="24"/>
      <c r="E3" s="24"/>
      <c r="F3" s="24"/>
      <c r="G3" s="24"/>
      <c r="H3" s="24"/>
      <c r="I3" s="23"/>
      <c r="J3" s="25"/>
      <c r="K3" s="26"/>
      <c r="L3" s="26"/>
      <c r="M3" s="26"/>
      <c r="N3" s="26"/>
      <c r="O3" s="26"/>
      <c r="P3" s="26"/>
    </row>
    <row r="4" spans="1:16" ht="27.75" customHeight="1">
      <c r="A4" s="27" t="s">
        <v>145</v>
      </c>
      <c r="B4" s="24"/>
      <c r="C4" s="24"/>
      <c r="D4" s="24"/>
      <c r="E4" s="24"/>
      <c r="F4" s="24"/>
      <c r="G4" s="24"/>
      <c r="H4" s="24"/>
      <c r="I4" s="23"/>
      <c r="J4" s="25"/>
      <c r="K4" s="26"/>
      <c r="L4" s="26"/>
      <c r="M4" s="26"/>
      <c r="N4" s="26"/>
      <c r="O4" s="26"/>
      <c r="P4" s="26"/>
    </row>
    <row r="5" spans="1:16" s="30" customFormat="1" ht="27.75" customHeight="1" thickBot="1">
      <c r="A5" s="28" t="s">
        <v>98</v>
      </c>
      <c r="B5" s="31"/>
      <c r="C5" s="31"/>
      <c r="D5" s="31"/>
      <c r="E5" s="28"/>
      <c r="F5" s="28"/>
      <c r="G5" s="28"/>
      <c r="H5" s="28"/>
      <c r="I5" s="29"/>
      <c r="J5" s="16"/>
      <c r="K5" s="16"/>
      <c r="L5" s="16"/>
      <c r="N5" s="16"/>
      <c r="O5" s="16"/>
      <c r="P5" s="16"/>
    </row>
    <row r="6" spans="1:16" ht="27.75" customHeight="1">
      <c r="A6" s="24"/>
      <c r="B6" s="24"/>
      <c r="C6" s="24"/>
      <c r="D6" s="24"/>
      <c r="E6" s="24"/>
      <c r="F6" s="24"/>
      <c r="G6" s="24"/>
      <c r="H6" s="24"/>
      <c r="I6" s="23"/>
      <c r="J6" s="25"/>
      <c r="K6" s="25"/>
      <c r="L6" s="26"/>
      <c r="M6" s="26"/>
      <c r="N6" s="26"/>
      <c r="O6" s="26"/>
      <c r="P6" s="26"/>
    </row>
    <row r="7" spans="1:17" ht="27.75" customHeight="1">
      <c r="A7" s="44" t="s">
        <v>146</v>
      </c>
      <c r="B7" s="45"/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17" t="s">
        <v>96</v>
      </c>
      <c r="J7" s="17" t="s">
        <v>30</v>
      </c>
      <c r="K7" s="17" t="s">
        <v>31</v>
      </c>
      <c r="L7" s="17" t="s">
        <v>32</v>
      </c>
      <c r="M7" s="17" t="s">
        <v>33</v>
      </c>
      <c r="N7" s="17" t="s">
        <v>34</v>
      </c>
      <c r="O7" s="17" t="s">
        <v>35</v>
      </c>
      <c r="P7" s="17" t="s">
        <v>97</v>
      </c>
      <c r="Q7" s="17" t="s">
        <v>18</v>
      </c>
    </row>
    <row r="8" spans="1:17" ht="30" customHeight="1">
      <c r="A8" s="41"/>
      <c r="B8" s="4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30" customHeight="1">
      <c r="A9" s="38"/>
      <c r="B9" s="3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30" customHeight="1">
      <c r="A10" s="38"/>
      <c r="B10" s="3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30" customHeight="1">
      <c r="A11" s="38"/>
      <c r="B11" s="3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30" customHeight="1">
      <c r="A12" s="38"/>
      <c r="B12" s="3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30" customHeight="1">
      <c r="A13" s="38"/>
      <c r="B13" s="3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30" customHeight="1">
      <c r="A14" s="38"/>
      <c r="B14" s="3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30" customHeight="1">
      <c r="A15" s="38"/>
      <c r="B15" s="3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30" customHeight="1">
      <c r="A16" s="39"/>
      <c r="B16" s="35"/>
      <c r="C16" s="19"/>
      <c r="D16" s="19"/>
      <c r="E16" s="19"/>
      <c r="F16" s="19"/>
      <c r="G16" s="19"/>
      <c r="H16" s="19"/>
      <c r="I16" s="19"/>
      <c r="J16" s="19"/>
      <c r="K16" s="18"/>
      <c r="L16" s="18"/>
      <c r="M16" s="18"/>
      <c r="N16" s="18"/>
      <c r="O16" s="18"/>
      <c r="P16" s="18"/>
      <c r="Q16" s="18"/>
    </row>
    <row r="17" spans="1:17" ht="30" customHeight="1" thickBot="1">
      <c r="A17" s="40"/>
      <c r="B17" s="3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30" customHeight="1">
      <c r="A18" s="37"/>
      <c r="B18" s="43" t="s">
        <v>61</v>
      </c>
      <c r="C18" s="21"/>
      <c r="D18" s="21"/>
      <c r="E18" s="21"/>
      <c r="F18" s="21"/>
      <c r="G18" s="21"/>
      <c r="H18" s="21"/>
      <c r="I18" s="21"/>
      <c r="J18" s="21"/>
      <c r="K18" s="18"/>
      <c r="L18" s="18"/>
      <c r="M18" s="18"/>
      <c r="N18" s="18"/>
      <c r="O18" s="18"/>
      <c r="P18" s="18"/>
      <c r="Q18" s="18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Karamovic</Manager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Bayern Finale 2003</dc:title>
  <dc:subject/>
  <dc:creator>Microsoft Corporation</dc:creator>
  <cp:keywords/>
  <dc:description/>
  <cp:lastModifiedBy>Raimund Hessling</cp:lastModifiedBy>
  <cp:lastPrinted>2003-10-06T20:31:57Z</cp:lastPrinted>
  <dcterms:created xsi:type="dcterms:W3CDTF">1996-10-17T05:27:31Z</dcterms:created>
  <dcterms:modified xsi:type="dcterms:W3CDTF">2003-10-06T20:37:28Z</dcterms:modified>
  <cp:category/>
  <cp:version/>
  <cp:contentType/>
  <cp:contentStatus/>
</cp:coreProperties>
</file>